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4/"/>
    </mc:Choice>
  </mc:AlternateContent>
  <xr:revisionPtr revIDLastSave="117" documentId="8_{D0AC2729-6F79-41FA-85A5-F9FB667F6B0B}" xr6:coauthVersionLast="47" xr6:coauthVersionMax="47" xr10:uidLastSave="{4B2C4B16-E86A-466A-B0BB-34ED1D9CD1AF}"/>
  <bookViews>
    <workbookView xWindow="-108" yWindow="-108" windowWidth="23256" windowHeight="12456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6" l="1"/>
  <c r="L59" i="6"/>
  <c r="L60" i="6" s="1"/>
  <c r="L61" i="6" s="1"/>
  <c r="L62" i="6" s="1"/>
  <c r="L63" i="6" s="1"/>
  <c r="L58" i="6"/>
  <c r="V22" i="6"/>
  <c r="L57" i="6"/>
  <c r="K56" i="6"/>
  <c r="A47" i="6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P55" i="4" l="1"/>
  <c r="F55" i="4"/>
  <c r="F46" i="4"/>
  <c r="P28" i="4"/>
  <c r="F28" i="4"/>
  <c r="Z64" i="5"/>
  <c r="P64" i="5"/>
  <c r="F64" i="5"/>
  <c r="F55" i="5"/>
  <c r="P55" i="5"/>
  <c r="Z55" i="5"/>
  <c r="Z46" i="5"/>
  <c r="P46" i="5"/>
  <c r="F46" i="5"/>
  <c r="F37" i="5"/>
  <c r="P37" i="5"/>
  <c r="Z37" i="5"/>
  <c r="Z28" i="5"/>
  <c r="P28" i="5"/>
  <c r="F28" i="5"/>
  <c r="F64" i="6"/>
  <c r="P64" i="6"/>
  <c r="Z64" i="6"/>
  <c r="Z55" i="6"/>
  <c r="P55" i="6"/>
  <c r="F55" i="6"/>
  <c r="P46" i="6"/>
  <c r="F46" i="6"/>
  <c r="Z46" i="6"/>
  <c r="Z37" i="6"/>
  <c r="P37" i="6"/>
  <c r="F37" i="6"/>
  <c r="A20" i="6"/>
  <c r="A20" i="5"/>
  <c r="A20" i="4"/>
  <c r="A20" i="1"/>
  <c r="H14" i="5" l="1"/>
  <c r="A2" i="4" l="1"/>
  <c r="A2" i="5" s="1"/>
  <c r="A2" i="6" s="1"/>
  <c r="E9" i="6"/>
  <c r="E9" i="1"/>
  <c r="E14" i="1" l="1"/>
  <c r="E10" i="1"/>
  <c r="E13" i="1" s="1"/>
  <c r="H13" i="4"/>
  <c r="H13" i="5" s="1"/>
  <c r="H13" i="6" s="1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B22" i="6" l="1"/>
  <c r="B23" i="6" s="1"/>
  <c r="B24" i="6" s="1"/>
  <c r="B25" i="6" s="1"/>
  <c r="B26" i="6" s="1"/>
  <c r="B27" i="6" s="1"/>
  <c r="B30" i="6" s="1"/>
  <c r="B22" i="5"/>
  <c r="B23" i="5" s="1"/>
  <c r="B24" i="5" s="1"/>
  <c r="B25" i="5" s="1"/>
  <c r="B26" i="5" s="1"/>
  <c r="B27" i="5" s="1"/>
  <c r="B30" i="5" s="1"/>
  <c r="B22" i="4"/>
  <c r="B23" i="4" s="1"/>
  <c r="B24" i="4" s="1"/>
  <c r="B25" i="4" s="1"/>
  <c r="B26" i="4" s="1"/>
  <c r="B27" i="4" s="1"/>
  <c r="B30" i="4" s="1"/>
  <c r="B31" i="6" l="1"/>
  <c r="B32" i="6" s="1"/>
  <c r="B33" i="6" s="1"/>
  <c r="B34" i="6" s="1"/>
  <c r="B35" i="6" s="1"/>
  <c r="B36" i="6" s="1"/>
  <c r="B39" i="6" s="1"/>
  <c r="A29" i="6"/>
  <c r="B31" i="5"/>
  <c r="B32" i="5" s="1"/>
  <c r="B33" i="5" s="1"/>
  <c r="B34" i="5" s="1"/>
  <c r="B35" i="5" s="1"/>
  <c r="B36" i="5" s="1"/>
  <c r="B39" i="5" s="1"/>
  <c r="A29" i="5"/>
  <c r="B31" i="4"/>
  <c r="B32" i="4" s="1"/>
  <c r="B33" i="4" s="1"/>
  <c r="B34" i="4" s="1"/>
  <c r="B35" i="4" s="1"/>
  <c r="B36" i="4" s="1"/>
  <c r="B39" i="4" s="1"/>
  <c r="A29" i="4"/>
  <c r="B40" i="6" l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A38" i="6"/>
  <c r="B40" i="5"/>
  <c r="B41" i="5" s="1"/>
  <c r="B42" i="5" s="1"/>
  <c r="B43" i="5" s="1"/>
  <c r="B44" i="5" s="1"/>
  <c r="B45" i="5" s="1"/>
  <c r="B48" i="5" s="1"/>
  <c r="A38" i="5"/>
  <c r="B40" i="4"/>
  <c r="B41" i="4" s="1"/>
  <c r="B42" i="4" s="1"/>
  <c r="B43" i="4" s="1"/>
  <c r="B44" i="4" s="1"/>
  <c r="B45" i="4" s="1"/>
  <c r="B48" i="4" s="1"/>
  <c r="A38" i="4"/>
  <c r="E5" i="6"/>
  <c r="E4" i="6"/>
  <c r="E5" i="5"/>
  <c r="E4" i="5"/>
  <c r="E5" i="4"/>
  <c r="E4" i="4"/>
  <c r="C2" i="4"/>
  <c r="C2" i="6"/>
  <c r="C2" i="5"/>
  <c r="E14" i="6"/>
  <c r="E12" i="6"/>
  <c r="E10" i="6"/>
  <c r="E14" i="5"/>
  <c r="E12" i="5"/>
  <c r="E10" i="5"/>
  <c r="E9" i="5"/>
  <c r="E14" i="4"/>
  <c r="E12" i="4"/>
  <c r="E10" i="4"/>
  <c r="E9" i="4"/>
  <c r="Z28" i="6"/>
  <c r="P28" i="6"/>
  <c r="F28" i="6"/>
  <c r="Z64" i="4"/>
  <c r="P64" i="4"/>
  <c r="F64" i="4"/>
  <c r="Z55" i="4"/>
  <c r="Z46" i="4"/>
  <c r="P46" i="4"/>
  <c r="Z37" i="4"/>
  <c r="P37" i="4"/>
  <c r="F37" i="4"/>
  <c r="Z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F28" i="1"/>
  <c r="M11" i="1"/>
  <c r="M11" i="4" s="1"/>
  <c r="M11" i="5" s="1"/>
  <c r="M10" i="1"/>
  <c r="M10" i="4" s="1"/>
  <c r="M9" i="1"/>
  <c r="M9" i="4" s="1"/>
  <c r="M9" i="5" s="1"/>
  <c r="M9" i="6" s="1"/>
  <c r="L22" i="6" l="1"/>
  <c r="L23" i="6" s="1"/>
  <c r="L24" i="6" s="1"/>
  <c r="L25" i="6" s="1"/>
  <c r="L26" i="6" s="1"/>
  <c r="L27" i="6" s="1"/>
  <c r="L30" i="6" s="1"/>
  <c r="K20" i="6"/>
  <c r="B49" i="5"/>
  <c r="B50" i="5" s="1"/>
  <c r="B51" i="5" s="1"/>
  <c r="B52" i="5" s="1"/>
  <c r="B53" i="5" s="1"/>
  <c r="B54" i="5" s="1"/>
  <c r="B57" i="5" s="1"/>
  <c r="A47" i="5"/>
  <c r="B49" i="4"/>
  <c r="B50" i="4" s="1"/>
  <c r="B51" i="4" s="1"/>
  <c r="B52" i="4" s="1"/>
  <c r="B53" i="4" s="1"/>
  <c r="B54" i="4" s="1"/>
  <c r="B57" i="4" s="1"/>
  <c r="A47" i="4"/>
  <c r="A29" i="1"/>
  <c r="M14" i="1"/>
  <c r="M10" i="5"/>
  <c r="M10" i="6" s="1"/>
  <c r="E13" i="4"/>
  <c r="M14" i="4" s="1"/>
  <c r="E13" i="6"/>
  <c r="E13" i="5"/>
  <c r="M14" i="5" s="1"/>
  <c r="M8" i="1"/>
  <c r="M8" i="4" s="1"/>
  <c r="M8" i="5" s="1"/>
  <c r="M8" i="6" s="1"/>
  <c r="M11" i="6"/>
  <c r="L31" i="6" l="1"/>
  <c r="L32" i="6" s="1"/>
  <c r="L33" i="6" s="1"/>
  <c r="L34" i="6" s="1"/>
  <c r="L35" i="6" s="1"/>
  <c r="L36" i="6" s="1"/>
  <c r="L39" i="6" s="1"/>
  <c r="K29" i="6"/>
  <c r="B58" i="5"/>
  <c r="B59" i="5" s="1"/>
  <c r="B60" i="5" s="1"/>
  <c r="B61" i="5" s="1"/>
  <c r="B62" i="5" s="1"/>
  <c r="B63" i="5" s="1"/>
  <c r="L21" i="5" s="1"/>
  <c r="A56" i="5"/>
  <c r="B58" i="4"/>
  <c r="B59" i="4" s="1"/>
  <c r="B60" i="4" s="1"/>
  <c r="B61" i="4" s="1"/>
  <c r="B62" i="4" s="1"/>
  <c r="B63" i="4" s="1"/>
  <c r="L21" i="4" s="1"/>
  <c r="A56" i="4"/>
  <c r="M13" i="4"/>
  <c r="M13" i="5"/>
  <c r="M13" i="1"/>
  <c r="M14" i="6"/>
  <c r="M13" i="6" s="1"/>
  <c r="L40" i="6" l="1"/>
  <c r="L41" i="6" s="1"/>
  <c r="L42" i="6" s="1"/>
  <c r="L43" i="6" s="1"/>
  <c r="L44" i="6" s="1"/>
  <c r="L45" i="6" s="1"/>
  <c r="L48" i="6" s="1"/>
  <c r="K38" i="6"/>
  <c r="L22" i="5"/>
  <c r="L23" i="5" s="1"/>
  <c r="L24" i="5" s="1"/>
  <c r="L25" i="5" s="1"/>
  <c r="L26" i="5" s="1"/>
  <c r="L27" i="5" s="1"/>
  <c r="L30" i="5" s="1"/>
  <c r="K20" i="5"/>
  <c r="L22" i="4"/>
  <c r="L23" i="4" s="1"/>
  <c r="L24" i="4" s="1"/>
  <c r="L25" i="4" s="1"/>
  <c r="L26" i="4" s="1"/>
  <c r="L27" i="4" s="1"/>
  <c r="L30" i="4" s="1"/>
  <c r="K20" i="4"/>
  <c r="B48" i="1"/>
  <c r="A38" i="1"/>
  <c r="L49" i="6" l="1"/>
  <c r="L50" i="6" s="1"/>
  <c r="L51" i="6" s="1"/>
  <c r="L52" i="6" s="1"/>
  <c r="L53" i="6" s="1"/>
  <c r="L54" i="6" s="1"/>
  <c r="K47" i="6"/>
  <c r="L31" i="5"/>
  <c r="L32" i="5" s="1"/>
  <c r="L33" i="5" s="1"/>
  <c r="L34" i="5" s="1"/>
  <c r="L35" i="5" s="1"/>
  <c r="L36" i="5" s="1"/>
  <c r="L39" i="5" s="1"/>
  <c r="K29" i="5"/>
  <c r="L31" i="4"/>
  <c r="L32" i="4" s="1"/>
  <c r="L33" i="4" s="1"/>
  <c r="L34" i="4" s="1"/>
  <c r="L35" i="4" s="1"/>
  <c r="L36" i="4" s="1"/>
  <c r="L39" i="4" s="1"/>
  <c r="K29" i="4"/>
  <c r="B49" i="1"/>
  <c r="B50" i="1" s="1"/>
  <c r="B51" i="1" s="1"/>
  <c r="B52" i="1" s="1"/>
  <c r="B53" i="1" s="1"/>
  <c r="B54" i="1" s="1"/>
  <c r="B57" i="1" s="1"/>
  <c r="A47" i="1"/>
  <c r="V23" i="6" l="1"/>
  <c r="U20" i="6"/>
  <c r="L40" i="5"/>
  <c r="L41" i="5" s="1"/>
  <c r="L42" i="5" s="1"/>
  <c r="L43" i="5" s="1"/>
  <c r="L44" i="5" s="1"/>
  <c r="L45" i="5" s="1"/>
  <c r="L48" i="5" s="1"/>
  <c r="K38" i="5"/>
  <c r="L40" i="4"/>
  <c r="L41" i="4" s="1"/>
  <c r="L42" i="4" s="1"/>
  <c r="L43" i="4" s="1"/>
  <c r="L44" i="4" s="1"/>
  <c r="L45" i="4" s="1"/>
  <c r="L48" i="4" s="1"/>
  <c r="K38" i="4"/>
  <c r="B58" i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A56" i="1"/>
  <c r="V24" i="6" l="1"/>
  <c r="V25" i="6" s="1"/>
  <c r="V26" i="6" s="1"/>
  <c r="V27" i="6" s="1"/>
  <c r="V30" i="6" s="1"/>
  <c r="L30" i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9" i="5"/>
  <c r="L50" i="5" s="1"/>
  <c r="L51" i="5" s="1"/>
  <c r="L52" i="5" s="1"/>
  <c r="L53" i="5" s="1"/>
  <c r="L54" i="5" s="1"/>
  <c r="V21" i="5" s="1"/>
  <c r="K47" i="5"/>
  <c r="L49" i="4"/>
  <c r="L50" i="4" s="1"/>
  <c r="L51" i="4" s="1"/>
  <c r="L52" i="4" s="1"/>
  <c r="L53" i="4" s="1"/>
  <c r="L54" i="4" s="1"/>
  <c r="V21" i="4" s="1"/>
  <c r="K47" i="4"/>
  <c r="K20" i="1"/>
  <c r="U29" i="6" l="1"/>
  <c r="V31" i="6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22" i="5"/>
  <c r="V23" i="5" s="1"/>
  <c r="V24" i="5" s="1"/>
  <c r="V25" i="5" s="1"/>
  <c r="V26" i="5" s="1"/>
  <c r="V27" i="5" s="1"/>
  <c r="V30" i="5" s="1"/>
  <c r="U20" i="5"/>
  <c r="V22" i="4"/>
  <c r="V23" i="4" s="1"/>
  <c r="V24" i="4" s="1"/>
  <c r="V25" i="4" s="1"/>
  <c r="V26" i="4" s="1"/>
  <c r="V27" i="4" s="1"/>
  <c r="V30" i="4" s="1"/>
  <c r="U20" i="4"/>
  <c r="K29" i="1"/>
  <c r="U38" i="6" l="1"/>
  <c r="V49" i="6"/>
  <c r="V50" i="6" s="1"/>
  <c r="V51" i="6" s="1"/>
  <c r="V52" i="6" s="1"/>
  <c r="V53" i="6" s="1"/>
  <c r="V54" i="6" s="1"/>
  <c r="V57" i="6" s="1"/>
  <c r="U47" i="6"/>
  <c r="V31" i="5"/>
  <c r="V32" i="5" s="1"/>
  <c r="V33" i="5" s="1"/>
  <c r="V34" i="5" s="1"/>
  <c r="V35" i="5" s="1"/>
  <c r="V36" i="5" s="1"/>
  <c r="V39" i="5" s="1"/>
  <c r="U29" i="5"/>
  <c r="V31" i="4"/>
  <c r="V32" i="4" s="1"/>
  <c r="V33" i="4" s="1"/>
  <c r="V34" i="4" s="1"/>
  <c r="V35" i="4" s="1"/>
  <c r="V36" i="4" s="1"/>
  <c r="V39" i="4" s="1"/>
  <c r="U29" i="4"/>
  <c r="L48" i="1"/>
  <c r="K38" i="1"/>
  <c r="V58" i="6" l="1"/>
  <c r="V59" i="6" s="1"/>
  <c r="V60" i="6" s="1"/>
  <c r="V61" i="6" s="1"/>
  <c r="V62" i="6" s="1"/>
  <c r="V63" i="6" s="1"/>
  <c r="U56" i="6"/>
  <c r="V40" i="5"/>
  <c r="V41" i="5" s="1"/>
  <c r="V42" i="5" s="1"/>
  <c r="V43" i="5" s="1"/>
  <c r="V44" i="5" s="1"/>
  <c r="V45" i="5" s="1"/>
  <c r="V48" i="5" s="1"/>
  <c r="U38" i="5"/>
  <c r="V40" i="4"/>
  <c r="V41" i="4" s="1"/>
  <c r="V42" i="4" s="1"/>
  <c r="V43" i="4" s="1"/>
  <c r="V44" i="4" s="1"/>
  <c r="V45" i="4" s="1"/>
  <c r="V48" i="4" s="1"/>
  <c r="U38" i="4"/>
  <c r="L49" i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K47" i="1"/>
  <c r="V30" i="1" l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9" i="5"/>
  <c r="V50" i="5" s="1"/>
  <c r="V51" i="5" s="1"/>
  <c r="V52" i="5" s="1"/>
  <c r="V53" i="5" s="1"/>
  <c r="V54" i="5" s="1"/>
  <c r="U47" i="5"/>
  <c r="V49" i="4"/>
  <c r="V50" i="4" s="1"/>
  <c r="V51" i="4" s="1"/>
  <c r="V52" i="4" s="1"/>
  <c r="V53" i="4" s="1"/>
  <c r="V54" i="4" s="1"/>
  <c r="U47" i="4"/>
  <c r="U20" i="1"/>
  <c r="U29" i="1" l="1"/>
  <c r="V48" i="1" l="1"/>
  <c r="U38" i="1"/>
  <c r="V49" i="1" l="1"/>
  <c r="V50" i="1" s="1"/>
  <c r="V51" i="1" s="1"/>
  <c r="V52" i="1" s="1"/>
  <c r="V53" i="1" s="1"/>
  <c r="V54" i="1" s="1"/>
  <c r="U47" i="1"/>
</calcChain>
</file>

<file path=xl/sharedStrings.xml><?xml version="1.0" encoding="utf-8"?>
<sst xmlns="http://schemas.openxmlformats.org/spreadsheetml/2006/main" count="651" uniqueCount="96">
  <si>
    <t>Contracturen/week</t>
  </si>
  <si>
    <t>Saldo overzicht</t>
  </si>
  <si>
    <t>Totaal gewerkt</t>
  </si>
  <si>
    <t>Totaal bijzonder verlof</t>
  </si>
  <si>
    <t>Totaal ziek</t>
  </si>
  <si>
    <t>JANUARI</t>
  </si>
  <si>
    <t>ma</t>
  </si>
  <si>
    <t>di</t>
  </si>
  <si>
    <t>wo</t>
  </si>
  <si>
    <t>do</t>
  </si>
  <si>
    <t>vr</t>
  </si>
  <si>
    <t>za</t>
  </si>
  <si>
    <t>zo</t>
  </si>
  <si>
    <t>FEBRUARI</t>
  </si>
  <si>
    <t>MAART</t>
  </si>
  <si>
    <t>Vakantie</t>
  </si>
  <si>
    <t>Ziekte</t>
  </si>
  <si>
    <t>Overig</t>
  </si>
  <si>
    <t>Bijzonder verlof</t>
  </si>
  <si>
    <t xml:space="preserve">Vakantie-uren/jaar </t>
  </si>
  <si>
    <t>Saldo vakantie-uren</t>
  </si>
  <si>
    <t>Totaal vakantie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</si>
  <si>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</si>
  <si>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</si>
  <si>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</si>
  <si>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</si>
  <si>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</si>
  <si>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</si>
  <si>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</si>
  <si>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</si>
  <si>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</si>
  <si>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</si>
  <si>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</si>
  <si>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</si>
  <si>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</si>
  <si>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</si>
  <si>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</si>
  <si>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</si>
  <si>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Toelichting bij het invullen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</si>
  <si>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</si>
  <si>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</si>
  <si>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</si>
  <si>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</si>
  <si>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</si>
  <si>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</si>
  <si>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</si>
  <si>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</si>
  <si>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</si>
  <si>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</si>
  <si>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</si>
  <si>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</si>
  <si>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Kerkenraadondersteuning</t>
  </si>
  <si>
    <t>kerkenraadondersteuning</t>
  </si>
  <si>
    <t>Pastoraat</t>
  </si>
  <si>
    <t>Catechese/Samenkomsten</t>
  </si>
  <si>
    <t>Project/Missionair</t>
  </si>
  <si>
    <t>Naam kerkelijk werker</t>
  </si>
  <si>
    <t>Deeltijdfactor (1=voltijd)</t>
  </si>
  <si>
    <t>Totaal genoten vakantie</t>
  </si>
  <si>
    <t>Naam kerk</t>
  </si>
  <si>
    <t>Om de jaarurenkaart in te vullen heeft u alleen toegang tot de regels die voor u van belang zijn (de witte velden).</t>
  </si>
  <si>
    <t>Bij de start van het jaar vult u het volgende in op het eerste tabblad:</t>
  </si>
  <si>
    <t>bijvoorbeeld: GKV Drogeham, NGKV Neede, etc…</t>
  </si>
  <si>
    <t xml:space="preserve">Standaard is ingevuld het aantal uur bij een 38-urige werkweek (voltijd). </t>
  </si>
  <si>
    <t xml:space="preserve">Heeft u een deeltijdcontract, vult u dan het juiste aantal uren per week in (bijv. 24). </t>
  </si>
  <si>
    <t>Automatisch wordt dan uw deeltijdfactor berekend en worden u contracturen en vakantieuren hierop aangepast.</t>
  </si>
  <si>
    <t>Saldo vakantie-uren voorgaande jaar:</t>
  </si>
  <si>
    <t xml:space="preserve">Hier kunt u het aantal vakantie-uren dat u van het vorige jaar tegoed hebt invullen. 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</si>
  <si>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</si>
  <si>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</si>
  <si>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</si>
  <si>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</si>
  <si>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</si>
  <si>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</si>
  <si>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Vakantie-uren/jaar:</t>
  </si>
  <si>
    <t>Het totaal van uw vakantie-uren, leeftijdsuren en overgebleven vakantie-uren van voorgaand jaar.</t>
  </si>
  <si>
    <t xml:space="preserve">Contracturen: </t>
  </si>
  <si>
    <t xml:space="preserve">Hier vindt u het totaal aantal contracturen per jaar, met aftrek van de feestdagencompensatie voor de 2e Christelijke feestdagen (1984-23 = 1961 uur). 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</si>
  <si>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</si>
  <si>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</si>
  <si>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Hier vult u de naam in van de kerkelijk werker voor wie dit jaarurenmodel gebruikt wordt</t>
  </si>
  <si>
    <t>Hier vult u de geboortedatum van de betreffende kerkelijk werker in</t>
  </si>
  <si>
    <t>Hier wordt berekend op hoeveel vakantie-uren u recht hebt</t>
  </si>
  <si>
    <t>Vakantie-uren/jaar</t>
  </si>
  <si>
    <t>Vakantie-uren:</t>
  </si>
  <si>
    <t>Saldo nog te werken:</t>
  </si>
  <si>
    <t>Resterende vakantie-uren:</t>
  </si>
  <si>
    <t>Hier ziet u hoeveel uren u nog moet werken dit jaar</t>
  </si>
  <si>
    <t>Hier ziet u hoeveel vakantieuren u nog kunt gebruiken dit jaar</t>
  </si>
  <si>
    <t>JAARURENKAART 2024</t>
  </si>
  <si>
    <t>Saldo vakantie-uren 2023</t>
  </si>
  <si>
    <t>Vakantie-uren 2024</t>
  </si>
  <si>
    <t>Contracturen 2024</t>
  </si>
  <si>
    <t>Resterende vakantie-uren 2023</t>
  </si>
  <si>
    <t>Saldo te werken 2024</t>
  </si>
  <si>
    <t>Saldo vakantie-uren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</si>
</sst>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8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rgb="FF7B003B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4" fillId="0" borderId="2" xfId="0" applyFont="1" applyBorder="1" applyProtection="1">
      <protection locked="0"/>
    </xf>
    <xf numFmtId="0" fontId="0" fillId="0" borderId="7" xfId="0" applyBorder="1" applyAlignment="1" applyProtection="1">
      <alignment textRotation="90"/>
      <protection locked="0"/>
    </xf>
    <xf numFmtId="164" fontId="0" fillId="0" borderId="0" xfId="0" applyNumberFormat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2" borderId="8" xfId="0" applyFont="1" applyFill="1" applyBorder="1"/>
    <xf numFmtId="0" fontId="0" fillId="2" borderId="9" xfId="0" applyFill="1" applyBorder="1" applyAlignment="1">
      <alignment vertical="top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7" xfId="0" applyFill="1" applyBorder="1" applyAlignment="1">
      <alignment textRotation="90"/>
    </xf>
    <xf numFmtId="0" fontId="0" fillId="2" borderId="16" xfId="0" applyFill="1" applyBorder="1" applyAlignment="1">
      <alignment textRotation="90"/>
    </xf>
    <xf numFmtId="0" fontId="4" fillId="3" borderId="17" xfId="0" applyFont="1" applyFill="1" applyBorder="1" applyAlignment="1">
      <alignment vertical="center"/>
    </xf>
    <xf numFmtId="0" fontId="0" fillId="3" borderId="18" xfId="0" applyFill="1" applyBorder="1"/>
    <xf numFmtId="0" fontId="0" fillId="3" borderId="18" xfId="0" applyFill="1" applyBorder="1" applyAlignment="1">
      <alignment textRotation="45"/>
    </xf>
    <xf numFmtId="0" fontId="0" fillId="3" borderId="19" xfId="0" applyFill="1" applyBorder="1" applyAlignment="1">
      <alignment textRotation="45"/>
    </xf>
    <xf numFmtId="0" fontId="4" fillId="3" borderId="20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16" fontId="0" fillId="3" borderId="2" xfId="0" applyNumberFormat="1" applyFill="1" applyBorder="1"/>
    <xf numFmtId="0" fontId="0" fillId="3" borderId="24" xfId="0" applyFill="1" applyBorder="1"/>
    <xf numFmtId="0" fontId="4" fillId="2" borderId="1" xfId="0" applyFont="1" applyFill="1" applyBorder="1"/>
    <xf numFmtId="0" fontId="0" fillId="2" borderId="6" xfId="0" applyFill="1" applyBorder="1"/>
    <xf numFmtId="0" fontId="4" fillId="2" borderId="2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7" fillId="2" borderId="13" xfId="0" applyFont="1" applyFill="1" applyBorder="1"/>
    <xf numFmtId="165" fontId="0" fillId="3" borderId="2" xfId="0" applyNumberFormat="1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2" xfId="0" applyFill="1" applyBorder="1" applyProtection="1">
      <protection hidden="1"/>
    </xf>
    <xf numFmtId="0" fontId="0" fillId="2" borderId="2" xfId="0" applyFill="1" applyBorder="1"/>
    <xf numFmtId="2" fontId="0" fillId="2" borderId="0" xfId="0" applyNumberFormat="1" applyFill="1"/>
    <xf numFmtId="0" fontId="0" fillId="6" borderId="1" xfId="0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4" xfId="0" applyFill="1" applyBorder="1"/>
    <xf numFmtId="0" fontId="0" fillId="0" borderId="3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4" fillId="5" borderId="34" xfId="0" applyFont="1" applyFill="1" applyBorder="1" applyAlignment="1">
      <alignment horizontal="left" vertical="center"/>
    </xf>
    <xf numFmtId="0" fontId="4" fillId="5" borderId="35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center"/>
    </xf>
    <xf numFmtId="0" fontId="2" fillId="0" borderId="0" xfId="1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1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64" fontId="0" fillId="0" borderId="28" xfId="0" applyNumberFormat="1" applyBorder="1" applyAlignment="1" applyProtection="1">
      <alignment horizontal="center"/>
      <protection hidden="1"/>
    </xf>
    <xf numFmtId="164" fontId="0" fillId="0" borderId="29" xfId="0" applyNumberFormat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85725</xdr:rowOff>
    </xdr:from>
    <xdr:to>
      <xdr:col>29</xdr:col>
      <xdr:colOff>316230</xdr:colOff>
      <xdr:row>5</xdr:row>
      <xdr:rowOff>114300</xdr:rowOff>
    </xdr:to>
    <xdr:pic>
      <xdr:nvPicPr>
        <xdr:cNvPr id="1190" name="Afbeelding 1">
          <a:extLst>
            <a:ext uri="{FF2B5EF4-FFF2-40B4-BE49-F238E27FC236}">
              <a16:creationId xmlns:a16="http://schemas.microsoft.com/office/drawing/2014/main" id="{8AA0F04B-0371-418F-97E5-24F3ABB7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85725</xdr:rowOff>
    </xdr:from>
    <xdr:to>
      <xdr:col>29</xdr:col>
      <xdr:colOff>304800</xdr:colOff>
      <xdr:row>5</xdr:row>
      <xdr:rowOff>114300</xdr:rowOff>
    </xdr:to>
    <xdr:pic>
      <xdr:nvPicPr>
        <xdr:cNvPr id="2159" name="Afbeelding 1">
          <a:extLst>
            <a:ext uri="{FF2B5EF4-FFF2-40B4-BE49-F238E27FC236}">
              <a16:creationId xmlns:a16="http://schemas.microsoft.com/office/drawing/2014/main" id="{A1CB6641-1E73-4680-B38D-08592158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95250</xdr:rowOff>
    </xdr:from>
    <xdr:to>
      <xdr:col>29</xdr:col>
      <xdr:colOff>304800</xdr:colOff>
      <xdr:row>5</xdr:row>
      <xdr:rowOff>123825</xdr:rowOff>
    </xdr:to>
    <xdr:pic>
      <xdr:nvPicPr>
        <xdr:cNvPr id="3183" name="Afbeelding 1">
          <a:extLst>
            <a:ext uri="{FF2B5EF4-FFF2-40B4-BE49-F238E27FC236}">
              <a16:creationId xmlns:a16="http://schemas.microsoft.com/office/drawing/2014/main" id="{DC4D00F1-3C88-47B7-9A50-41099C7C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85725</xdr:rowOff>
    </xdr:from>
    <xdr:to>
      <xdr:col>29</xdr:col>
      <xdr:colOff>323850</xdr:colOff>
      <xdr:row>5</xdr:row>
      <xdr:rowOff>114300</xdr:rowOff>
    </xdr:to>
    <xdr:pic>
      <xdr:nvPicPr>
        <xdr:cNvPr id="4207" name="Afbeelding 1">
          <a:extLst>
            <a:ext uri="{FF2B5EF4-FFF2-40B4-BE49-F238E27FC236}">
              <a16:creationId xmlns:a16="http://schemas.microsoft.com/office/drawing/2014/main" id="{6C90C127-661A-4E02-A5C3-5FF72422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="112" zoomScaleNormal="112" workbookViewId="0">
      <selection activeCell="S13" sqref="S13:T13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">
        <v>59</v>
      </c>
      <c r="B2" s="1"/>
      <c r="C2" s="61"/>
      <c r="D2" s="62"/>
      <c r="E2" s="62"/>
      <c r="F2" s="63"/>
    </row>
    <row r="3" spans="1:30" ht="46.2" x14ac:dyDescent="0.85">
      <c r="J3" s="83" t="s">
        <v>89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0" x14ac:dyDescent="0.3">
      <c r="A4" s="1" t="s">
        <v>56</v>
      </c>
      <c r="E4" s="84"/>
      <c r="F4" s="85"/>
      <c r="G4" s="85"/>
      <c r="H4" s="86"/>
    </row>
    <row r="5" spans="1:30" x14ac:dyDescent="0.3">
      <c r="A5" s="1" t="s">
        <v>27</v>
      </c>
      <c r="C5" s="14"/>
      <c r="D5" s="14"/>
      <c r="E5" s="87"/>
      <c r="F5" s="88"/>
      <c r="G5" s="88"/>
      <c r="H5" s="89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3" t="s">
        <v>24</v>
      </c>
      <c r="T7" s="74"/>
      <c r="U7" s="74"/>
      <c r="V7" s="74"/>
      <c r="W7" s="74"/>
      <c r="X7" s="74"/>
      <c r="Y7" s="74"/>
      <c r="Z7" s="74"/>
      <c r="AA7" s="74"/>
      <c r="AB7" s="74"/>
      <c r="AC7" s="74"/>
      <c r="AD7" s="75"/>
    </row>
    <row r="8" spans="1:30" x14ac:dyDescent="0.3">
      <c r="A8" s="23" t="s">
        <v>0</v>
      </c>
      <c r="B8" s="24"/>
      <c r="C8" s="24"/>
      <c r="D8" s="24"/>
      <c r="E8" s="12">
        <v>38</v>
      </c>
      <c r="F8" s="24"/>
      <c r="G8" s="24"/>
      <c r="H8" s="24" t="s">
        <v>2</v>
      </c>
      <c r="I8" s="24"/>
      <c r="J8" s="24"/>
      <c r="K8" s="24"/>
      <c r="L8" s="24"/>
      <c r="M8" s="24">
        <f>F28+P28+Z28+F37+P37+Z37+F46+P46+Z46+F55+P55+Z55+F64+P64+Z64</f>
        <v>0</v>
      </c>
      <c r="N8" s="24"/>
      <c r="O8" s="24"/>
      <c r="P8" s="25"/>
      <c r="S8" s="76" t="s">
        <v>22</v>
      </c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80"/>
    </row>
    <row r="9" spans="1:30" x14ac:dyDescent="0.3">
      <c r="A9" s="24" t="s">
        <v>57</v>
      </c>
      <c r="B9" s="24"/>
      <c r="C9" s="24"/>
      <c r="D9" s="24"/>
      <c r="E9" s="56">
        <f>E8/38</f>
        <v>1</v>
      </c>
      <c r="F9" s="24"/>
      <c r="G9" s="24"/>
      <c r="H9" s="24" t="s">
        <v>3</v>
      </c>
      <c r="I9" s="24"/>
      <c r="J9" s="24"/>
      <c r="K9" s="24"/>
      <c r="L9" s="24"/>
      <c r="M9" s="24">
        <f>SUM(H21:H64)+SUM(R21:R64)+SUM(AB21:AB64)</f>
        <v>0</v>
      </c>
      <c r="N9" s="24"/>
      <c r="O9" s="24"/>
      <c r="P9" s="25"/>
      <c r="S9" s="70"/>
      <c r="T9" s="71"/>
      <c r="U9" s="81"/>
      <c r="V9" s="71"/>
      <c r="W9" s="71"/>
      <c r="X9" s="71"/>
      <c r="Y9" s="71"/>
      <c r="Z9" s="71"/>
      <c r="AA9" s="71"/>
      <c r="AB9" s="71"/>
      <c r="AC9" s="71"/>
      <c r="AD9" s="82"/>
    </row>
    <row r="10" spans="1:30" x14ac:dyDescent="0.3">
      <c r="A10" s="24" t="s">
        <v>83</v>
      </c>
      <c r="B10" s="24"/>
      <c r="C10" s="24"/>
      <c r="D10" s="24"/>
      <c r="E10" s="24">
        <f>228*E9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SUM(I21:I64)+SUM(S21:S64)+SUM(AC21:AC64)</f>
        <v>0</v>
      </c>
      <c r="N10" s="24"/>
      <c r="O10" s="24"/>
      <c r="P10" s="25"/>
      <c r="S10" s="72"/>
      <c r="T10" s="65"/>
      <c r="U10" s="64"/>
      <c r="V10" s="65"/>
      <c r="W10" s="65"/>
      <c r="X10" s="65"/>
      <c r="Y10" s="65"/>
      <c r="Z10" s="65"/>
      <c r="AA10" s="65"/>
      <c r="AB10" s="65"/>
      <c r="AC10" s="65"/>
      <c r="AD10" s="66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58</v>
      </c>
      <c r="I11" s="24"/>
      <c r="J11" s="24"/>
      <c r="K11" s="24"/>
      <c r="L11" s="24"/>
      <c r="M11" s="24">
        <f>SUM(J21:J64)+SUM(T21:T64)+SUM(AD21:AD64)</f>
        <v>0</v>
      </c>
      <c r="N11" s="24"/>
      <c r="O11" s="24"/>
      <c r="P11" s="25"/>
      <c r="S11" s="72"/>
      <c r="T11" s="65"/>
      <c r="U11" s="64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x14ac:dyDescent="0.3">
      <c r="A12" s="23" t="s">
        <v>90</v>
      </c>
      <c r="B12" s="24"/>
      <c r="C12" s="24"/>
      <c r="D12" s="24"/>
      <c r="E12" s="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2"/>
      <c r="T12" s="65"/>
      <c r="U12" s="64"/>
      <c r="V12" s="65"/>
      <c r="W12" s="65"/>
      <c r="X12" s="65"/>
      <c r="Y12" s="65"/>
      <c r="Z12" s="65"/>
      <c r="AA12" s="65"/>
      <c r="AB12" s="65"/>
      <c r="AC12" s="65"/>
      <c r="AD12" s="66"/>
    </row>
    <row r="13" spans="1:30" x14ac:dyDescent="0.3">
      <c r="A13" s="23" t="s">
        <v>91</v>
      </c>
      <c r="B13" s="24"/>
      <c r="C13" s="24"/>
      <c r="D13" s="24"/>
      <c r="E13" s="27">
        <f>E10+E12</f>
        <v>228</v>
      </c>
      <c r="F13" s="24"/>
      <c r="G13" s="24"/>
      <c r="H13" s="24" t="s">
        <v>94</v>
      </c>
      <c r="I13" s="24"/>
      <c r="J13" s="24"/>
      <c r="K13" s="24"/>
      <c r="L13" s="24"/>
      <c r="M13" s="26">
        <f>E14-SUM(M8:M10)-M11-M14</f>
        <v>1733</v>
      </c>
      <c r="N13" s="24" t="s">
        <v>28</v>
      </c>
      <c r="O13" s="24"/>
      <c r="P13" s="25"/>
      <c r="S13" s="72"/>
      <c r="T13" s="65"/>
      <c r="U13" s="64"/>
      <c r="V13" s="65"/>
      <c r="W13" s="65"/>
      <c r="X13" s="65"/>
      <c r="Y13" s="65"/>
      <c r="Z13" s="65"/>
      <c r="AA13" s="65"/>
      <c r="AB13" s="65"/>
      <c r="AC13" s="65"/>
      <c r="AD13" s="66"/>
    </row>
    <row r="14" spans="1:30" x14ac:dyDescent="0.3">
      <c r="A14" s="23" t="s">
        <v>92</v>
      </c>
      <c r="B14" s="24"/>
      <c r="C14" s="24"/>
      <c r="D14" s="24"/>
      <c r="E14" s="27">
        <f>1961*E9</f>
        <v>1961</v>
      </c>
      <c r="F14" s="24"/>
      <c r="G14" s="24"/>
      <c r="H14" s="24" t="s">
        <v>95</v>
      </c>
      <c r="I14" s="24"/>
      <c r="J14" s="24"/>
      <c r="K14" s="24"/>
      <c r="L14" s="24"/>
      <c r="M14" s="26">
        <f>E13-M11</f>
        <v>228</v>
      </c>
      <c r="N14" s="24"/>
      <c r="O14" s="24"/>
      <c r="P14" s="25"/>
      <c r="S14" s="72"/>
      <c r="T14" s="65"/>
      <c r="U14" s="64"/>
      <c r="V14" s="65"/>
      <c r="W14" s="65"/>
      <c r="X14" s="65"/>
      <c r="Y14" s="65"/>
      <c r="Z14" s="65"/>
      <c r="AA14" s="65"/>
      <c r="AB14" s="65"/>
      <c r="AC14" s="65"/>
      <c r="AD14" s="66"/>
    </row>
    <row r="15" spans="1:30" ht="15" thickBot="1" x14ac:dyDescent="0.35">
      <c r="A15" s="5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8"/>
      <c r="T15" s="68"/>
      <c r="U15" s="67"/>
      <c r="V15" s="68"/>
      <c r="W15" s="68"/>
      <c r="X15" s="68"/>
      <c r="Y15" s="68"/>
      <c r="Z15" s="68"/>
      <c r="AA15" s="68"/>
      <c r="AB15" s="68"/>
      <c r="AC15" s="68"/>
      <c r="AD15" s="69"/>
    </row>
    <row r="17" spans="1:30" x14ac:dyDescent="0.3">
      <c r="A17" s="97" t="s">
        <v>44</v>
      </c>
      <c r="B17" s="97"/>
      <c r="C17" s="97"/>
      <c r="D17" s="97"/>
      <c r="E17" s="97"/>
      <c r="F17" s="97"/>
      <c r="G17" s="97"/>
    </row>
    <row r="18" spans="1:30" ht="15" thickBot="1" x14ac:dyDescent="0.35">
      <c r="A18" s="2"/>
    </row>
    <row r="19" spans="1:30" ht="129.75" customHeight="1" thickBot="1" x14ac:dyDescent="0.35">
      <c r="A19" s="94" t="s">
        <v>5</v>
      </c>
      <c r="B19" s="95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94" t="s">
        <v>13</v>
      </c>
      <c r="L19" s="95"/>
      <c r="M19" s="13" t="s">
        <v>51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94" t="s">
        <v>14</v>
      </c>
      <c r="V19" s="95"/>
      <c r="W19" s="13" t="s">
        <v>51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1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6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10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1">
        <v>45292</v>
      </c>
      <c r="C21" s="52"/>
      <c r="D21" s="52"/>
      <c r="E21" s="52"/>
      <c r="F21" s="52"/>
      <c r="G21" s="52"/>
      <c r="H21" s="52"/>
      <c r="I21" s="52"/>
      <c r="J21" s="53"/>
      <c r="K21" s="40" t="s">
        <v>6</v>
      </c>
      <c r="L21" s="51">
        <f>B63+1</f>
        <v>45327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L54+1</f>
        <v>45355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3">
      <c r="A22" s="40" t="s">
        <v>7</v>
      </c>
      <c r="B22" s="51">
        <f>B21+1</f>
        <v>45293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45328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45356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0">B22+1</f>
        <v>45294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1">
        <f t="shared" ref="L23:L27" si="1">L22+1</f>
        <v>45329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45357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0"/>
        <v>45295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1"/>
        <v>45330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45358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0"/>
        <v>45296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1"/>
        <v>45331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45359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0"/>
        <v>45297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1"/>
        <v>45332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45360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0" t="s">
        <v>12</v>
      </c>
      <c r="B27" s="51">
        <f t="shared" si="0"/>
        <v>45298</v>
      </c>
      <c r="C27" s="3"/>
      <c r="D27" s="3"/>
      <c r="E27" s="3"/>
      <c r="F27" s="3"/>
      <c r="G27" s="3"/>
      <c r="H27" s="3"/>
      <c r="I27" s="3"/>
      <c r="J27" s="5"/>
      <c r="K27" s="40" t="s">
        <v>12</v>
      </c>
      <c r="L27" s="51">
        <f t="shared" si="1"/>
        <v>45333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1">
        <f t="shared" si="2"/>
        <v>45361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5">
      <c r="A28" s="93" t="s">
        <v>25</v>
      </c>
      <c r="B28" s="91"/>
      <c r="C28" s="91"/>
      <c r="D28" s="91"/>
      <c r="E28" s="91"/>
      <c r="F28" s="90">
        <f>SUM(C21:G27)</f>
        <v>0</v>
      </c>
      <c r="G28" s="91"/>
      <c r="H28" s="91"/>
      <c r="I28" s="91"/>
      <c r="J28" s="92"/>
      <c r="K28" s="93" t="s">
        <v>25</v>
      </c>
      <c r="L28" s="91"/>
      <c r="M28" s="91"/>
      <c r="N28" s="91"/>
      <c r="O28" s="91"/>
      <c r="P28" s="90">
        <f>SUM(M21:Q27)</f>
        <v>0</v>
      </c>
      <c r="Q28" s="91"/>
      <c r="R28" s="91"/>
      <c r="S28" s="91"/>
      <c r="T28" s="92"/>
      <c r="U28" s="93" t="s">
        <v>25</v>
      </c>
      <c r="V28" s="91"/>
      <c r="W28" s="91"/>
      <c r="X28" s="91"/>
      <c r="Y28" s="91"/>
      <c r="Z28" s="90">
        <f>SUM(W21:AA27)</f>
        <v>0</v>
      </c>
      <c r="AA28" s="91"/>
      <c r="AB28" s="91"/>
      <c r="AC28" s="91"/>
      <c r="AD28" s="92"/>
    </row>
    <row r="29" spans="1:30" ht="18" customHeight="1" x14ac:dyDescent="0.3">
      <c r="A29" s="33" t="str">
        <f>"WEEK "&amp;WEEKNUM(B30,21)</f>
        <v>WEEK 2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7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11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45299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45334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45362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45300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45335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45363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45301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45336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45364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45302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45337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45365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45303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45338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45366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45304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45339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45367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45305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45340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45368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93" t="s">
        <v>25</v>
      </c>
      <c r="B37" s="91"/>
      <c r="C37" s="91"/>
      <c r="D37" s="91"/>
      <c r="E37" s="91"/>
      <c r="F37" s="90">
        <f>SUM(C30:G36)</f>
        <v>0</v>
      </c>
      <c r="G37" s="91"/>
      <c r="H37" s="91"/>
      <c r="I37" s="91"/>
      <c r="J37" s="92"/>
      <c r="K37" s="93" t="s">
        <v>25</v>
      </c>
      <c r="L37" s="91"/>
      <c r="M37" s="91"/>
      <c r="N37" s="91"/>
      <c r="O37" s="91"/>
      <c r="P37" s="90">
        <f>SUM(M30:Q36)</f>
        <v>0</v>
      </c>
      <c r="Q37" s="91"/>
      <c r="R37" s="91"/>
      <c r="S37" s="91"/>
      <c r="T37" s="92"/>
      <c r="U37" s="93" t="s">
        <v>25</v>
      </c>
      <c r="V37" s="91"/>
      <c r="W37" s="91"/>
      <c r="X37" s="91"/>
      <c r="Y37" s="91"/>
      <c r="Z37" s="90">
        <f>SUM(W30:AA36)</f>
        <v>0</v>
      </c>
      <c r="AA37" s="91"/>
      <c r="AB37" s="91"/>
      <c r="AC37" s="91"/>
      <c r="AD37" s="92"/>
    </row>
    <row r="38" spans="1:30" ht="18" customHeight="1" x14ac:dyDescent="0.3">
      <c r="A38" s="33" t="str">
        <f>"WEEK "&amp;WEEKNUM(B39,21)</f>
        <v>WEEK 3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8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12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45306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45341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45369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45307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45342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45370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45308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45343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45371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45309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45344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45372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45310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45345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45373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45311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45346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45374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45312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45347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45375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93" t="s">
        <v>25</v>
      </c>
      <c r="B46" s="91"/>
      <c r="C46" s="91"/>
      <c r="D46" s="91"/>
      <c r="E46" s="91"/>
      <c r="F46" s="90">
        <f>SUM(C39:G45)</f>
        <v>0</v>
      </c>
      <c r="G46" s="91"/>
      <c r="H46" s="91"/>
      <c r="I46" s="91"/>
      <c r="J46" s="92"/>
      <c r="K46" s="93" t="s">
        <v>25</v>
      </c>
      <c r="L46" s="91"/>
      <c r="M46" s="91"/>
      <c r="N46" s="91"/>
      <c r="O46" s="91"/>
      <c r="P46" s="90">
        <f>SUM(M39:Q45)</f>
        <v>0</v>
      </c>
      <c r="Q46" s="91"/>
      <c r="R46" s="91"/>
      <c r="S46" s="91"/>
      <c r="T46" s="92"/>
      <c r="U46" s="93" t="s">
        <v>25</v>
      </c>
      <c r="V46" s="91"/>
      <c r="W46" s="91"/>
      <c r="X46" s="91"/>
      <c r="Y46" s="91"/>
      <c r="Z46" s="90">
        <f>SUM(W39:AA45)</f>
        <v>0</v>
      </c>
      <c r="AA46" s="91"/>
      <c r="AB46" s="91"/>
      <c r="AC46" s="91"/>
      <c r="AD46" s="92"/>
    </row>
    <row r="47" spans="1:30" ht="18" customHeight="1" x14ac:dyDescent="0.3">
      <c r="A47" s="33" t="str">
        <f>"WEEK "&amp;WEEKNUM(B48,21)</f>
        <v>WEEK 4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9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13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45313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45348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45376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45314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45349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45377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45315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45350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45378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45316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45351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45379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45317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45352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45380</v>
      </c>
      <c r="W52" s="52"/>
      <c r="X52" s="52"/>
      <c r="Y52" s="52"/>
      <c r="Z52" s="52"/>
      <c r="AA52" s="52"/>
      <c r="AB52" s="52"/>
      <c r="AC52" s="52"/>
      <c r="AD52" s="53"/>
    </row>
    <row r="53" spans="1:30" ht="18" customHeight="1" x14ac:dyDescent="0.3">
      <c r="A53" s="40" t="s">
        <v>11</v>
      </c>
      <c r="B53" s="51">
        <f t="shared" si="9"/>
        <v>45318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45353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45381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45319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45354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45382</v>
      </c>
      <c r="W54" s="52"/>
      <c r="X54" s="52"/>
      <c r="Y54" s="52"/>
      <c r="Z54" s="52"/>
      <c r="AA54" s="52"/>
      <c r="AB54" s="52"/>
      <c r="AC54" s="52"/>
      <c r="AD54" s="53"/>
    </row>
    <row r="55" spans="1:30" ht="18" customHeight="1" thickBot="1" x14ac:dyDescent="0.35">
      <c r="A55" s="93" t="s">
        <v>25</v>
      </c>
      <c r="B55" s="91"/>
      <c r="C55" s="91"/>
      <c r="D55" s="91"/>
      <c r="E55" s="96"/>
      <c r="F55" s="90">
        <f>SUM(C48:G54)</f>
        <v>0</v>
      </c>
      <c r="G55" s="91"/>
      <c r="H55" s="91"/>
      <c r="I55" s="91"/>
      <c r="J55" s="92"/>
      <c r="K55" s="93" t="s">
        <v>25</v>
      </c>
      <c r="L55" s="91"/>
      <c r="M55" s="91"/>
      <c r="N55" s="91"/>
      <c r="O55" s="91"/>
      <c r="P55" s="90">
        <f>SUM(M48:Q54)</f>
        <v>0</v>
      </c>
      <c r="Q55" s="91"/>
      <c r="R55" s="91"/>
      <c r="S55" s="91"/>
      <c r="T55" s="92"/>
      <c r="U55" s="93" t="s">
        <v>25</v>
      </c>
      <c r="V55" s="91"/>
      <c r="W55" s="91"/>
      <c r="X55" s="91"/>
      <c r="Y55" s="91"/>
      <c r="Z55" s="90">
        <f>SUM(W48:AA54)</f>
        <v>0</v>
      </c>
      <c r="AA55" s="91"/>
      <c r="AB55" s="91"/>
      <c r="AC55" s="91"/>
      <c r="AD55" s="92"/>
    </row>
    <row r="56" spans="1:30" ht="18" customHeight="1" x14ac:dyDescent="0.3">
      <c r="A56" s="33" t="str">
        <f>"WEEK "&amp;WEEKNUM(B57,21)</f>
        <v>WEEK 5</v>
      </c>
      <c r="B56" s="34"/>
      <c r="C56" s="35"/>
      <c r="D56" s="35"/>
      <c r="E56" s="35"/>
      <c r="F56" s="35"/>
      <c r="G56" s="35"/>
      <c r="H56" s="35"/>
      <c r="I56" s="35"/>
      <c r="J56" s="36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45320</v>
      </c>
      <c r="C57" s="3"/>
      <c r="D57" s="3"/>
      <c r="E57" s="3"/>
      <c r="F57" s="3"/>
      <c r="G57" s="3"/>
      <c r="H57" s="3"/>
      <c r="I57" s="4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3">
      <c r="A58" s="40" t="s">
        <v>7</v>
      </c>
      <c r="B58" s="51">
        <f>B57+1</f>
        <v>45321</v>
      </c>
      <c r="C58" s="3"/>
      <c r="D58" s="3"/>
      <c r="E58" s="3"/>
      <c r="F58" s="3"/>
      <c r="G58" s="3"/>
      <c r="H58" s="3"/>
      <c r="I58" s="4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3">
      <c r="A59" s="40" t="s">
        <v>8</v>
      </c>
      <c r="B59" s="51">
        <f t="shared" ref="B59:B63" si="12">B58+1</f>
        <v>45322</v>
      </c>
      <c r="C59" s="3"/>
      <c r="D59" s="3"/>
      <c r="E59" s="3"/>
      <c r="F59" s="3"/>
      <c r="G59" s="3"/>
      <c r="H59" s="3"/>
      <c r="I59" s="4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3">
      <c r="A60" s="40" t="s">
        <v>9</v>
      </c>
      <c r="B60" s="51">
        <f t="shared" si="12"/>
        <v>45323</v>
      </c>
      <c r="C60" s="3"/>
      <c r="D60" s="3"/>
      <c r="E60" s="3"/>
      <c r="F60" s="3"/>
      <c r="G60" s="3"/>
      <c r="H60" s="3"/>
      <c r="I60" s="4"/>
      <c r="J60" s="5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3">
      <c r="A61" s="40" t="s">
        <v>10</v>
      </c>
      <c r="B61" s="51">
        <f t="shared" si="12"/>
        <v>45324</v>
      </c>
      <c r="C61" s="3"/>
      <c r="D61" s="3"/>
      <c r="E61" s="3"/>
      <c r="F61" s="3"/>
      <c r="G61" s="3"/>
      <c r="H61" s="3"/>
      <c r="I61" s="4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3">
      <c r="A62" s="40" t="s">
        <v>11</v>
      </c>
      <c r="B62" s="51">
        <f t="shared" si="12"/>
        <v>45325</v>
      </c>
      <c r="C62" s="3"/>
      <c r="D62" s="3"/>
      <c r="E62" s="3"/>
      <c r="F62" s="3"/>
      <c r="G62" s="3"/>
      <c r="H62" s="3"/>
      <c r="I62" s="4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3">
      <c r="A63" s="40" t="s">
        <v>12</v>
      </c>
      <c r="B63" s="51">
        <f t="shared" si="12"/>
        <v>45326</v>
      </c>
      <c r="C63" s="3"/>
      <c r="D63" s="3"/>
      <c r="E63" s="3"/>
      <c r="F63" s="3"/>
      <c r="G63" s="3"/>
      <c r="H63" s="3"/>
      <c r="I63" s="4"/>
      <c r="J63" s="5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5">
      <c r="A64" s="93" t="s">
        <v>25</v>
      </c>
      <c r="B64" s="91"/>
      <c r="C64" s="91"/>
      <c r="D64" s="91"/>
      <c r="E64" s="91"/>
      <c r="F64" s="90">
        <f>SUM(C57:G63)</f>
        <v>0</v>
      </c>
      <c r="G64" s="91"/>
      <c r="H64" s="91"/>
      <c r="I64" s="91"/>
      <c r="J64" s="92"/>
      <c r="K64" s="93" t="s">
        <v>25</v>
      </c>
      <c r="L64" s="91"/>
      <c r="M64" s="91"/>
      <c r="N64" s="91"/>
      <c r="O64" s="91"/>
      <c r="P64" s="90">
        <f>SUM(M57:Q63)</f>
        <v>0</v>
      </c>
      <c r="Q64" s="91"/>
      <c r="R64" s="91"/>
      <c r="S64" s="91"/>
      <c r="T64" s="92"/>
      <c r="U64" s="93" t="s">
        <v>25</v>
      </c>
      <c r="V64" s="91"/>
      <c r="W64" s="91"/>
      <c r="X64" s="91"/>
      <c r="Y64" s="91"/>
      <c r="Z64" s="90">
        <f>SUM(W57:AA63)</f>
        <v>0</v>
      </c>
      <c r="AA64" s="91"/>
      <c r="AB64" s="91"/>
      <c r="AC64" s="91"/>
      <c r="AD64" s="92"/>
    </row>
    <row r="67" spans="5:5" x14ac:dyDescent="0.3">
      <c r="E67" t="s">
        <v>26</v>
      </c>
    </row>
  </sheetData>
  <sheetProtection algorithmName="SHA-512" hashValue="n/NK7jd4SwJMK5rlWCIiTr++tSaXoihemFMFUwLhbNEuGf0AmTkQvNA97IOhYNqBy/7YdjNGMOrzXcsXuIUBDQ==" saltValue="Y/DEiSsetSpXBZHtUM6jAw==" spinCount="100000" sheet="1" selectLockedCells="1"/>
  <mergeCells count="55">
    <mergeCell ref="A17:G17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K19:L19"/>
    <mergeCell ref="U55:Y55"/>
    <mergeCell ref="P37:T37"/>
    <mergeCell ref="A37:E37"/>
    <mergeCell ref="U37:Y37"/>
    <mergeCell ref="A46:E46"/>
    <mergeCell ref="F46:J46"/>
    <mergeCell ref="A19:B19"/>
    <mergeCell ref="U19:V19"/>
    <mergeCell ref="U46:Y46"/>
    <mergeCell ref="A28:E28"/>
    <mergeCell ref="F28:J28"/>
    <mergeCell ref="F37:J37"/>
    <mergeCell ref="Z46:AD46"/>
    <mergeCell ref="P28:T28"/>
    <mergeCell ref="U28:Y28"/>
    <mergeCell ref="Z28:AD28"/>
    <mergeCell ref="K46:O46"/>
    <mergeCell ref="P46:T46"/>
    <mergeCell ref="Z37:AD37"/>
    <mergeCell ref="K28:O28"/>
    <mergeCell ref="K37:O37"/>
    <mergeCell ref="C2:F2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E4:H4"/>
    <mergeCell ref="E5:H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S12" sqref="S12:T12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0">
        <f>'jan-mrt'!C2:F2</f>
        <v>0</v>
      </c>
      <c r="D2" s="101"/>
      <c r="E2" s="101"/>
      <c r="F2" s="102"/>
    </row>
    <row r="3" spans="1:30" ht="46.2" x14ac:dyDescent="0.85">
      <c r="J3" s="83" t="str">
        <f>'jan-mrt'!J3:U3</f>
        <v>JAARURENKAART 2024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0" x14ac:dyDescent="0.3">
      <c r="A4" s="1" t="s">
        <v>56</v>
      </c>
      <c r="D4" s="15"/>
      <c r="E4" s="103">
        <f>'jan-mrt'!E4:H4</f>
        <v>0</v>
      </c>
      <c r="F4" s="104"/>
      <c r="G4" s="104"/>
      <c r="H4" s="105"/>
      <c r="S4" t="s">
        <v>26</v>
      </c>
    </row>
    <row r="5" spans="1:30" x14ac:dyDescent="0.3">
      <c r="A5" s="1" t="s">
        <v>27</v>
      </c>
      <c r="D5" s="16"/>
      <c r="E5" s="106">
        <f>'jan-mrt'!E5:H5</f>
        <v>0</v>
      </c>
      <c r="F5" s="107"/>
      <c r="G5" s="107"/>
      <c r="H5" s="108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3" t="s">
        <v>24</v>
      </c>
      <c r="T7" s="74"/>
      <c r="U7" s="74"/>
      <c r="V7" s="74"/>
      <c r="W7" s="74"/>
      <c r="X7" s="74"/>
      <c r="Y7" s="74"/>
      <c r="Z7" s="74"/>
      <c r="AA7" s="74"/>
      <c r="AB7" s="74"/>
      <c r="AC7" s="74"/>
      <c r="AD7" s="75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24">
        <f>'jan-mrt'!M8+F28+P28+Z28+F37+P37+Z37+F46+P46+Z46+F55+P55+Z55+F64+P64+Z64</f>
        <v>0</v>
      </c>
      <c r="N8" s="24"/>
      <c r="O8" s="24"/>
      <c r="P8" s="25"/>
      <c r="S8" s="76" t="s">
        <v>22</v>
      </c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80"/>
    </row>
    <row r="9" spans="1:30" x14ac:dyDescent="0.3">
      <c r="A9" s="23" t="s">
        <v>0</v>
      </c>
      <c r="B9" s="24"/>
      <c r="C9" s="24"/>
      <c r="D9" s="24"/>
      <c r="E9" s="43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24">
        <f>'jan-mrt'!M9+SUM(H21:H64)+SUM(R21:R64)+SUM(AB21:AB64)</f>
        <v>0</v>
      </c>
      <c r="N9" s="24"/>
      <c r="O9" s="24"/>
      <c r="P9" s="25"/>
      <c r="S9" s="70"/>
      <c r="T9" s="71"/>
      <c r="U9" s="81"/>
      <c r="V9" s="71"/>
      <c r="W9" s="71"/>
      <c r="X9" s="71"/>
      <c r="Y9" s="71"/>
      <c r="Z9" s="71"/>
      <c r="AA9" s="71"/>
      <c r="AB9" s="71"/>
      <c r="AC9" s="71"/>
      <c r="AD9" s="82"/>
    </row>
    <row r="10" spans="1:30" x14ac:dyDescent="0.3">
      <c r="A10" s="23" t="s">
        <v>19</v>
      </c>
      <c r="B10" s="24"/>
      <c r="C10" s="24"/>
      <c r="D10" s="24"/>
      <c r="E10" s="44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24">
        <f>'jan-mrt'!M10+SUM(I21:I64)+SUM(S21:S64)+SUM(AC21:AC64)</f>
        <v>0</v>
      </c>
      <c r="N10" s="24"/>
      <c r="O10" s="24"/>
      <c r="P10" s="25"/>
      <c r="S10" s="72"/>
      <c r="T10" s="65"/>
      <c r="U10" s="64"/>
      <c r="V10" s="65"/>
      <c r="W10" s="65"/>
      <c r="X10" s="65"/>
      <c r="Y10" s="65"/>
      <c r="Z10" s="65"/>
      <c r="AA10" s="65"/>
      <c r="AB10" s="65"/>
      <c r="AC10" s="65"/>
      <c r="AD10" s="66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24">
        <f>'jan-mrt'!M11+SUM(J21:J64)+SUM(T21:T64)+SUM(AD21:AD64)</f>
        <v>0</v>
      </c>
      <c r="N11" s="24"/>
      <c r="O11" s="24"/>
      <c r="P11" s="25"/>
      <c r="S11" s="72"/>
      <c r="T11" s="65"/>
      <c r="U11" s="64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x14ac:dyDescent="0.3">
      <c r="A12" s="23" t="str">
        <f>'jan-mrt'!A12</f>
        <v>Saldo vakantie-uren 2023</v>
      </c>
      <c r="B12" s="24"/>
      <c r="C12" s="24"/>
      <c r="D12" s="24"/>
      <c r="E12" s="55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99"/>
      <c r="T12" s="65"/>
      <c r="U12" s="64"/>
      <c r="V12" s="65"/>
      <c r="W12" s="65"/>
      <c r="X12" s="65"/>
      <c r="Y12" s="65"/>
      <c r="Z12" s="65"/>
      <c r="AA12" s="65"/>
      <c r="AB12" s="65"/>
      <c r="AC12" s="65"/>
      <c r="AD12" s="66"/>
    </row>
    <row r="13" spans="1:30" x14ac:dyDescent="0.3">
      <c r="A13" s="23" t="str">
        <f>'jan-mrt'!A13</f>
        <v>Vakantie-uren 2024</v>
      </c>
      <c r="B13" s="24"/>
      <c r="C13" s="24"/>
      <c r="D13" s="24"/>
      <c r="E13" s="27">
        <f>'jan-mrt'!E13</f>
        <v>228</v>
      </c>
      <c r="F13" s="24"/>
      <c r="G13" s="24"/>
      <c r="H13" s="24" t="str">
        <f>'jan-mrt'!H13</f>
        <v>Saldo te werken 2024</v>
      </c>
      <c r="I13" s="24"/>
      <c r="J13" s="24"/>
      <c r="K13" s="24"/>
      <c r="L13" s="24"/>
      <c r="M13" s="26">
        <f>E14-SUM(M8:M10)-M11-M14</f>
        <v>1733</v>
      </c>
      <c r="N13" s="24" t="s">
        <v>28</v>
      </c>
      <c r="O13" s="24"/>
      <c r="P13" s="25"/>
      <c r="S13" s="72"/>
      <c r="T13" s="65"/>
      <c r="U13" s="64"/>
      <c r="V13" s="65"/>
      <c r="W13" s="65"/>
      <c r="X13" s="65"/>
      <c r="Y13" s="65"/>
      <c r="Z13" s="65"/>
      <c r="AA13" s="65"/>
      <c r="AB13" s="65"/>
      <c r="AC13" s="65"/>
      <c r="AD13" s="66"/>
    </row>
    <row r="14" spans="1:30" x14ac:dyDescent="0.3">
      <c r="A14" s="23" t="str">
        <f>'jan-mrt'!A14</f>
        <v>Contracturen 2024</v>
      </c>
      <c r="B14" s="24"/>
      <c r="C14" s="24"/>
      <c r="D14" s="24"/>
      <c r="E14" s="45">
        <f>'jan-mrt'!E14</f>
        <v>1961</v>
      </c>
      <c r="F14" s="24"/>
      <c r="G14" s="24"/>
      <c r="H14" s="24" t="s">
        <v>93</v>
      </c>
      <c r="I14" s="24"/>
      <c r="J14" s="24"/>
      <c r="K14" s="24"/>
      <c r="L14" s="24"/>
      <c r="M14" s="26">
        <f>E13-M11</f>
        <v>228</v>
      </c>
      <c r="N14" s="24"/>
      <c r="O14" s="24"/>
      <c r="P14" s="25"/>
      <c r="S14" s="72"/>
      <c r="T14" s="65"/>
      <c r="U14" s="64"/>
      <c r="V14" s="65"/>
      <c r="W14" s="65"/>
      <c r="X14" s="65"/>
      <c r="Y14" s="65"/>
      <c r="Z14" s="65"/>
      <c r="AA14" s="65"/>
      <c r="AB14" s="65"/>
      <c r="AC14" s="65"/>
      <c r="AD14" s="66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8"/>
      <c r="T15" s="68"/>
      <c r="U15" s="67"/>
      <c r="V15" s="68"/>
      <c r="W15" s="68"/>
      <c r="X15" s="68"/>
      <c r="Y15" s="68"/>
      <c r="Z15" s="68"/>
      <c r="AA15" s="68"/>
      <c r="AB15" s="68"/>
      <c r="AC15" s="68"/>
      <c r="AD15" s="69"/>
    </row>
    <row r="17" spans="1:30" x14ac:dyDescent="0.3">
      <c r="A17" s="97" t="s">
        <v>44</v>
      </c>
      <c r="B17" s="97"/>
      <c r="C17" s="97"/>
      <c r="D17" s="97"/>
      <c r="E17" s="97"/>
      <c r="F17" s="97"/>
      <c r="G17" s="97"/>
    </row>
    <row r="18" spans="1:30" ht="15" thickBot="1" x14ac:dyDescent="0.35">
      <c r="A18" s="2"/>
    </row>
    <row r="19" spans="1:30" ht="129.75" customHeight="1" thickBot="1" x14ac:dyDescent="0.35">
      <c r="A19" s="94" t="s">
        <v>29</v>
      </c>
      <c r="B19" s="95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94" t="s">
        <v>30</v>
      </c>
      <c r="L19" s="95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94" t="s">
        <v>31</v>
      </c>
      <c r="V19" s="95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14</v>
      </c>
      <c r="B20" s="34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19</v>
      </c>
      <c r="L20" s="34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23</v>
      </c>
      <c r="V20" s="38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1">
        <v>45383</v>
      </c>
      <c r="C21" s="52"/>
      <c r="D21" s="52"/>
      <c r="E21" s="52"/>
      <c r="F21" s="52"/>
      <c r="G21" s="52"/>
      <c r="H21" s="52"/>
      <c r="I21" s="52"/>
      <c r="J21" s="53"/>
      <c r="K21" s="40" t="s">
        <v>6</v>
      </c>
      <c r="L21" s="51">
        <f>B63+1</f>
        <v>45418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L54+1</f>
        <v>45446</v>
      </c>
      <c r="W21" s="3"/>
      <c r="X21" s="3"/>
      <c r="Y21" s="3"/>
      <c r="Z21" s="3"/>
      <c r="AA21" s="3"/>
      <c r="AB21" s="3"/>
      <c r="AC21" s="3"/>
      <c r="AD21" s="5"/>
    </row>
    <row r="22" spans="1:30" ht="18" customHeight="1" x14ac:dyDescent="0.3">
      <c r="A22" s="40" t="s">
        <v>7</v>
      </c>
      <c r="B22" s="51">
        <f>B21+1</f>
        <v>45384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45419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 t="shared" ref="V22:V27" si="0">V21+1</f>
        <v>45447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1">B22+1</f>
        <v>45385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1">
        <f t="shared" ref="L23:L27" si="2">L22+1</f>
        <v>45420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si="0"/>
        <v>45448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1"/>
        <v>45386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2"/>
        <v>45421</v>
      </c>
      <c r="M24" s="52"/>
      <c r="N24" s="52"/>
      <c r="O24" s="52"/>
      <c r="P24" s="52"/>
      <c r="Q24" s="52"/>
      <c r="R24" s="52"/>
      <c r="S24" s="52"/>
      <c r="T24" s="53"/>
      <c r="U24" s="40" t="s">
        <v>9</v>
      </c>
      <c r="V24" s="51">
        <f t="shared" si="0"/>
        <v>45449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1"/>
        <v>45387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2"/>
        <v>45422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0"/>
        <v>45450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1"/>
        <v>45388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2"/>
        <v>45423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0"/>
        <v>45451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0" t="s">
        <v>12</v>
      </c>
      <c r="B27" s="51">
        <f t="shared" si="1"/>
        <v>45389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1">
        <f t="shared" si="2"/>
        <v>45424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1">
        <f t="shared" si="0"/>
        <v>45452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5">
      <c r="A28" s="93" t="s">
        <v>25</v>
      </c>
      <c r="B28" s="91"/>
      <c r="C28" s="91"/>
      <c r="D28" s="91"/>
      <c r="E28" s="91"/>
      <c r="F28" s="90">
        <f>SUM(C21:G27)</f>
        <v>0</v>
      </c>
      <c r="G28" s="91"/>
      <c r="H28" s="91"/>
      <c r="I28" s="91"/>
      <c r="J28" s="92"/>
      <c r="K28" s="93" t="s">
        <v>25</v>
      </c>
      <c r="L28" s="91"/>
      <c r="M28" s="91"/>
      <c r="N28" s="91"/>
      <c r="O28" s="91"/>
      <c r="P28" s="90">
        <f>SUM(M21:Q27)</f>
        <v>0</v>
      </c>
      <c r="Q28" s="91"/>
      <c r="R28" s="91"/>
      <c r="S28" s="91"/>
      <c r="T28" s="92"/>
      <c r="U28" s="93" t="s">
        <v>25</v>
      </c>
      <c r="V28" s="91"/>
      <c r="W28" s="91"/>
      <c r="X28" s="91"/>
      <c r="Y28" s="91"/>
      <c r="Z28" s="90">
        <f>SUM(W21:AA27)</f>
        <v>0</v>
      </c>
      <c r="AA28" s="91"/>
      <c r="AB28" s="91"/>
      <c r="AC28" s="91"/>
      <c r="AD28" s="92"/>
    </row>
    <row r="29" spans="1:30" ht="18" customHeight="1" x14ac:dyDescent="0.3">
      <c r="A29" s="33" t="str">
        <f>"WEEK "&amp;WEEKNUM(B30,21)</f>
        <v>WEEK 15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20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24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45390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45425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45453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45391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45426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45454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45392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45427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45455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45393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45428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45456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45394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45429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45457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45395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45430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45458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45396</v>
      </c>
      <c r="C36" s="3"/>
      <c r="D36" s="3"/>
      <c r="E36" s="3"/>
      <c r="F36" s="3"/>
      <c r="G36" s="3"/>
      <c r="H36" s="3"/>
      <c r="I36" s="3"/>
      <c r="J36" s="5"/>
      <c r="K36" s="42" t="s">
        <v>12</v>
      </c>
      <c r="L36" s="51">
        <f t="shared" si="4"/>
        <v>45431</v>
      </c>
      <c r="M36" s="52"/>
      <c r="N36" s="52"/>
      <c r="O36" s="52"/>
      <c r="P36" s="52"/>
      <c r="Q36" s="52"/>
      <c r="R36" s="52"/>
      <c r="S36" s="52"/>
      <c r="T36" s="53"/>
      <c r="U36" s="42" t="s">
        <v>12</v>
      </c>
      <c r="V36" s="51">
        <f t="shared" si="5"/>
        <v>45459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93" t="s">
        <v>25</v>
      </c>
      <c r="B37" s="91"/>
      <c r="C37" s="91"/>
      <c r="D37" s="91"/>
      <c r="E37" s="91"/>
      <c r="F37" s="90">
        <f>SUM(C30:G36)</f>
        <v>0</v>
      </c>
      <c r="G37" s="91"/>
      <c r="H37" s="91"/>
      <c r="I37" s="91"/>
      <c r="J37" s="92"/>
      <c r="K37" s="93" t="s">
        <v>25</v>
      </c>
      <c r="L37" s="91"/>
      <c r="M37" s="91"/>
      <c r="N37" s="91"/>
      <c r="O37" s="91"/>
      <c r="P37" s="90">
        <f>SUM(M30:Q36)</f>
        <v>0</v>
      </c>
      <c r="Q37" s="91"/>
      <c r="R37" s="91"/>
      <c r="S37" s="91"/>
      <c r="T37" s="92"/>
      <c r="U37" s="93" t="s">
        <v>25</v>
      </c>
      <c r="V37" s="91"/>
      <c r="W37" s="91"/>
      <c r="X37" s="91"/>
      <c r="Y37" s="91"/>
      <c r="Z37" s="90">
        <f>SUM(W30:AA36)</f>
        <v>0</v>
      </c>
      <c r="AA37" s="91"/>
      <c r="AB37" s="91"/>
      <c r="AC37" s="91"/>
      <c r="AD37" s="92"/>
    </row>
    <row r="38" spans="1:30" ht="18" customHeight="1" x14ac:dyDescent="0.3">
      <c r="A38" s="33" t="str">
        <f>"WEEK "&amp;WEEKNUM(B39,21)</f>
        <v>WEEK 16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21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25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45397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45432</v>
      </c>
      <c r="M39" s="52"/>
      <c r="N39" s="52"/>
      <c r="O39" s="52"/>
      <c r="P39" s="52"/>
      <c r="Q39" s="52"/>
      <c r="R39" s="52"/>
      <c r="S39" s="52"/>
      <c r="T39" s="53"/>
      <c r="U39" s="40" t="s">
        <v>6</v>
      </c>
      <c r="V39" s="51">
        <f>V36+1</f>
        <v>45460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45398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45433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45461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45399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45434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45462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45400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45435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45463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45401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45436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45464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45402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45437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45465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45403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45438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45466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93" t="s">
        <v>25</v>
      </c>
      <c r="B46" s="91"/>
      <c r="C46" s="91"/>
      <c r="D46" s="91"/>
      <c r="E46" s="91"/>
      <c r="F46" s="90">
        <f>SUM(C39:G45)</f>
        <v>0</v>
      </c>
      <c r="G46" s="91"/>
      <c r="H46" s="91"/>
      <c r="I46" s="91"/>
      <c r="J46" s="92"/>
      <c r="K46" s="93" t="s">
        <v>25</v>
      </c>
      <c r="L46" s="91"/>
      <c r="M46" s="91"/>
      <c r="N46" s="91"/>
      <c r="O46" s="91"/>
      <c r="P46" s="90">
        <f>SUM(M39:Q45)</f>
        <v>0</v>
      </c>
      <c r="Q46" s="91"/>
      <c r="R46" s="91"/>
      <c r="S46" s="91"/>
      <c r="T46" s="92"/>
      <c r="U46" s="93" t="s">
        <v>25</v>
      </c>
      <c r="V46" s="91"/>
      <c r="W46" s="91"/>
      <c r="X46" s="91"/>
      <c r="Y46" s="91"/>
      <c r="Z46" s="90">
        <f>SUM(W39:AA45)</f>
        <v>0</v>
      </c>
      <c r="AA46" s="91"/>
      <c r="AB46" s="91"/>
      <c r="AC46" s="91"/>
      <c r="AD46" s="92"/>
    </row>
    <row r="47" spans="1:30" ht="18" customHeight="1" x14ac:dyDescent="0.3">
      <c r="A47" s="33" t="str">
        <f>"WEEK "&amp;WEEKNUM(B48,21)</f>
        <v>WEEK 17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22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26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45404</v>
      </c>
      <c r="C48" s="3" t="s">
        <v>26</v>
      </c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45439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45467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45405</v>
      </c>
      <c r="C49" s="3"/>
      <c r="D49" s="3"/>
      <c r="E49" s="3"/>
      <c r="F49" s="3"/>
      <c r="G49" s="3"/>
      <c r="H49" s="3"/>
      <c r="I49" s="3" t="s">
        <v>26</v>
      </c>
      <c r="J49" s="5"/>
      <c r="K49" s="40" t="s">
        <v>7</v>
      </c>
      <c r="L49" s="51">
        <f>L48+1</f>
        <v>45440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45468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45406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45441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45469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45407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45442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45470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45408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45443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45471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45409</v>
      </c>
      <c r="C53" s="52"/>
      <c r="D53" s="52"/>
      <c r="E53" s="52"/>
      <c r="F53" s="52"/>
      <c r="G53" s="52"/>
      <c r="H53" s="52"/>
      <c r="I53" s="52"/>
      <c r="J53" s="53"/>
      <c r="K53" s="40" t="s">
        <v>11</v>
      </c>
      <c r="L53" s="51">
        <f t="shared" si="10"/>
        <v>45444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45472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45410</v>
      </c>
      <c r="C54" s="6"/>
      <c r="D54" s="6"/>
      <c r="E54" s="6"/>
      <c r="F54" s="6"/>
      <c r="G54" s="6"/>
      <c r="H54" s="6"/>
      <c r="I54" s="6"/>
      <c r="J54" s="7"/>
      <c r="K54" s="40" t="s">
        <v>12</v>
      </c>
      <c r="L54" s="51">
        <f t="shared" si="10"/>
        <v>45445</v>
      </c>
      <c r="M54" s="3"/>
      <c r="N54" s="3"/>
      <c r="O54" s="3"/>
      <c r="P54" s="3"/>
      <c r="Q54" s="3"/>
      <c r="R54" s="3"/>
      <c r="S54" s="3"/>
      <c r="T54" s="5"/>
      <c r="U54" s="40" t="s">
        <v>12</v>
      </c>
      <c r="V54" s="51">
        <f t="shared" si="11"/>
        <v>45473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5">
      <c r="A55" s="93" t="s">
        <v>25</v>
      </c>
      <c r="B55" s="91"/>
      <c r="C55" s="91"/>
      <c r="D55" s="91"/>
      <c r="E55" s="91"/>
      <c r="F55" s="90">
        <f>SUM(C48:G54)</f>
        <v>0</v>
      </c>
      <c r="G55" s="91"/>
      <c r="H55" s="91"/>
      <c r="I55" s="91"/>
      <c r="J55" s="92"/>
      <c r="K55" s="93" t="s">
        <v>25</v>
      </c>
      <c r="L55" s="91"/>
      <c r="M55" s="91"/>
      <c r="N55" s="91"/>
      <c r="O55" s="91"/>
      <c r="P55" s="90">
        <f>SUM(M48:Q54)</f>
        <v>0</v>
      </c>
      <c r="Q55" s="91"/>
      <c r="R55" s="91"/>
      <c r="S55" s="91"/>
      <c r="T55" s="92"/>
      <c r="U55" s="93" t="s">
        <v>25</v>
      </c>
      <c r="V55" s="91"/>
      <c r="W55" s="91"/>
      <c r="X55" s="91"/>
      <c r="Y55" s="91"/>
      <c r="Z55" s="90">
        <f>SUM(W48:AA54)</f>
        <v>0</v>
      </c>
      <c r="AA55" s="91"/>
      <c r="AB55" s="91"/>
      <c r="AC55" s="91"/>
      <c r="AD55" s="92"/>
    </row>
    <row r="56" spans="1:30" ht="18" customHeight="1" x14ac:dyDescent="0.3">
      <c r="A56" s="33" t="str">
        <f>"WEEK "&amp;WEEKNUM(B57,21)</f>
        <v>WEEK 18</v>
      </c>
      <c r="B56" s="38"/>
      <c r="C56" s="38"/>
      <c r="D56" s="38"/>
      <c r="E56" s="38"/>
      <c r="F56" s="38"/>
      <c r="G56" s="38"/>
      <c r="H56" s="38"/>
      <c r="I56" s="38"/>
      <c r="J56" s="39"/>
      <c r="K56" s="37"/>
      <c r="L56" s="38"/>
      <c r="M56" s="38"/>
      <c r="N56" s="38"/>
      <c r="O56" s="38"/>
      <c r="P56" s="38"/>
      <c r="Q56" s="38"/>
      <c r="R56" s="38"/>
      <c r="S56" s="38"/>
      <c r="T56" s="39"/>
      <c r="U56" s="37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45411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8"/>
      <c r="N57" s="8"/>
      <c r="O57" s="8"/>
      <c r="P57" s="8"/>
      <c r="Q57" s="8"/>
      <c r="R57" s="8"/>
      <c r="S57" s="8"/>
      <c r="T57" s="9"/>
      <c r="U57" s="40"/>
      <c r="V57" s="41"/>
      <c r="W57" s="17"/>
      <c r="X57" s="17"/>
      <c r="Y57" s="17"/>
      <c r="Z57" s="17"/>
      <c r="AA57" s="17"/>
      <c r="AB57" s="17"/>
      <c r="AC57" s="17"/>
      <c r="AD57" s="18"/>
    </row>
    <row r="58" spans="1:30" ht="18" customHeight="1" x14ac:dyDescent="0.3">
      <c r="A58" s="40" t="s">
        <v>7</v>
      </c>
      <c r="B58" s="51">
        <f>B57+1</f>
        <v>45412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8"/>
      <c r="N58" s="8"/>
      <c r="O58" s="8"/>
      <c r="P58" s="8"/>
      <c r="Q58" s="8"/>
      <c r="R58" s="8"/>
      <c r="S58" s="8"/>
      <c r="T58" s="9"/>
      <c r="U58" s="40"/>
      <c r="V58" s="41"/>
      <c r="W58" s="17"/>
      <c r="X58" s="17"/>
      <c r="Y58" s="17"/>
      <c r="Z58" s="17"/>
      <c r="AA58" s="17"/>
      <c r="AB58" s="17"/>
      <c r="AC58" s="17"/>
      <c r="AD58" s="18"/>
    </row>
    <row r="59" spans="1:30" ht="18" customHeight="1" x14ac:dyDescent="0.3">
      <c r="A59" s="40" t="s">
        <v>8</v>
      </c>
      <c r="B59" s="51">
        <f t="shared" ref="B59:B63" si="12">B58+1</f>
        <v>45413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8"/>
      <c r="N59" s="8"/>
      <c r="O59" s="8"/>
      <c r="P59" s="8"/>
      <c r="Q59" s="8"/>
      <c r="R59" s="8"/>
      <c r="S59" s="8"/>
      <c r="T59" s="9"/>
      <c r="U59" s="40"/>
      <c r="V59" s="41"/>
      <c r="W59" s="17"/>
      <c r="X59" s="17"/>
      <c r="Y59" s="17"/>
      <c r="Z59" s="17"/>
      <c r="AA59" s="17"/>
      <c r="AB59" s="17"/>
      <c r="AC59" s="17"/>
      <c r="AD59" s="18"/>
    </row>
    <row r="60" spans="1:30" ht="18" customHeight="1" x14ac:dyDescent="0.3">
      <c r="A60" s="40" t="s">
        <v>9</v>
      </c>
      <c r="B60" s="51">
        <f t="shared" si="12"/>
        <v>45414</v>
      </c>
      <c r="C60" s="3"/>
      <c r="D60" s="3"/>
      <c r="E60" s="3"/>
      <c r="F60" s="3"/>
      <c r="G60" s="3"/>
      <c r="H60" s="3"/>
      <c r="I60" s="3"/>
      <c r="J60" s="5"/>
      <c r="K60" s="40"/>
      <c r="L60" s="41"/>
      <c r="M60" s="8"/>
      <c r="N60" s="8"/>
      <c r="O60" s="8"/>
      <c r="P60" s="8"/>
      <c r="Q60" s="8"/>
      <c r="R60" s="8"/>
      <c r="S60" s="8"/>
      <c r="T60" s="9"/>
      <c r="U60" s="40"/>
      <c r="V60" s="41"/>
      <c r="W60" s="17"/>
      <c r="X60" s="17"/>
      <c r="Y60" s="17"/>
      <c r="Z60" s="17"/>
      <c r="AA60" s="17"/>
      <c r="AB60" s="17"/>
      <c r="AC60" s="17"/>
      <c r="AD60" s="18"/>
    </row>
    <row r="61" spans="1:30" ht="18" customHeight="1" x14ac:dyDescent="0.3">
      <c r="A61" s="40" t="s">
        <v>10</v>
      </c>
      <c r="B61" s="51">
        <f t="shared" si="12"/>
        <v>45415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8"/>
      <c r="N61" s="8"/>
      <c r="O61" s="8"/>
      <c r="P61" s="8"/>
      <c r="Q61" s="8"/>
      <c r="R61" s="8"/>
      <c r="S61" s="8"/>
      <c r="T61" s="9"/>
      <c r="U61" s="40"/>
      <c r="V61" s="41"/>
      <c r="W61" s="17"/>
      <c r="X61" s="17"/>
      <c r="Y61" s="17"/>
      <c r="Z61" s="17"/>
      <c r="AA61" s="17"/>
      <c r="AB61" s="17"/>
      <c r="AC61" s="17"/>
      <c r="AD61" s="18"/>
    </row>
    <row r="62" spans="1:30" ht="18" customHeight="1" x14ac:dyDescent="0.3">
      <c r="A62" s="40" t="s">
        <v>11</v>
      </c>
      <c r="B62" s="51">
        <f t="shared" si="12"/>
        <v>45416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8"/>
      <c r="N62" s="8"/>
      <c r="O62" s="8"/>
      <c r="P62" s="8"/>
      <c r="Q62" s="8"/>
      <c r="R62" s="8"/>
      <c r="S62" s="8"/>
      <c r="T62" s="9"/>
      <c r="U62" s="40"/>
      <c r="V62" s="41"/>
      <c r="W62" s="17"/>
      <c r="X62" s="17"/>
      <c r="Y62" s="17"/>
      <c r="Z62" s="17"/>
      <c r="AA62" s="17"/>
      <c r="AB62" s="17"/>
      <c r="AC62" s="17"/>
      <c r="AD62" s="18"/>
    </row>
    <row r="63" spans="1:30" ht="18" customHeight="1" x14ac:dyDescent="0.3">
      <c r="A63" s="40" t="s">
        <v>12</v>
      </c>
      <c r="B63" s="51">
        <f t="shared" si="12"/>
        <v>45417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10"/>
      <c r="N63" s="10"/>
      <c r="O63" s="10"/>
      <c r="P63" s="10"/>
      <c r="Q63" s="10"/>
      <c r="R63" s="10"/>
      <c r="S63" s="10"/>
      <c r="T63" s="11"/>
      <c r="U63" s="40"/>
      <c r="V63" s="41"/>
      <c r="W63" s="17"/>
      <c r="X63" s="17"/>
      <c r="Y63" s="17"/>
      <c r="Z63" s="17"/>
      <c r="AA63" s="17"/>
      <c r="AB63" s="17"/>
      <c r="AC63" s="17"/>
      <c r="AD63" s="18"/>
    </row>
    <row r="64" spans="1:30" ht="18" customHeight="1" thickBot="1" x14ac:dyDescent="0.35">
      <c r="A64" s="93" t="s">
        <v>25</v>
      </c>
      <c r="B64" s="91"/>
      <c r="C64" s="91"/>
      <c r="D64" s="91"/>
      <c r="E64" s="91"/>
      <c r="F64" s="90">
        <f>SUM(C57:G63)</f>
        <v>0</v>
      </c>
      <c r="G64" s="91"/>
      <c r="H64" s="91"/>
      <c r="I64" s="91"/>
      <c r="J64" s="92"/>
      <c r="K64" s="93" t="s">
        <v>25</v>
      </c>
      <c r="L64" s="91"/>
      <c r="M64" s="91"/>
      <c r="N64" s="91"/>
      <c r="O64" s="91"/>
      <c r="P64" s="90">
        <f>SUM(M57:Q63)</f>
        <v>0</v>
      </c>
      <c r="Q64" s="91"/>
      <c r="R64" s="91"/>
      <c r="S64" s="91"/>
      <c r="T64" s="92"/>
      <c r="U64" s="93" t="s">
        <v>25</v>
      </c>
      <c r="V64" s="91"/>
      <c r="W64" s="91"/>
      <c r="X64" s="91"/>
      <c r="Y64" s="91"/>
      <c r="Z64" s="90">
        <f>SUM(W57:AA63)</f>
        <v>0</v>
      </c>
      <c r="AA64" s="91"/>
      <c r="AB64" s="91"/>
      <c r="AC64" s="91"/>
      <c r="AD64" s="92"/>
    </row>
    <row r="67" spans="5:5" x14ac:dyDescent="0.3">
      <c r="E67" t="s">
        <v>26</v>
      </c>
    </row>
  </sheetData>
  <sheetProtection algorithmName="SHA-512" hashValue="OH6u+XpaPib6J3bv1o1RmR0MI0u6yj6NPkjTd3fWgkzHFK8/muyd6SJHrfpWvZgQSrPuLBd9waA8iosj/zKctA==" saltValue="5Gg5jBjEU+XrMXZd+3+vfg==" spinCount="100000" sheet="1" selectLockedCells="1"/>
  <mergeCells count="55">
    <mergeCell ref="C2:F2"/>
    <mergeCell ref="U9:AD9"/>
    <mergeCell ref="U10:AD10"/>
    <mergeCell ref="E4:H4"/>
    <mergeCell ref="E5:H5"/>
    <mergeCell ref="J3:U3"/>
    <mergeCell ref="S7:AD7"/>
    <mergeCell ref="S8:T8"/>
    <mergeCell ref="A19:B19"/>
    <mergeCell ref="K19:L19"/>
    <mergeCell ref="U19:V19"/>
    <mergeCell ref="A17:G17"/>
    <mergeCell ref="U8:AD8"/>
    <mergeCell ref="U11:AD11"/>
    <mergeCell ref="U12:AD12"/>
    <mergeCell ref="U13:AD13"/>
    <mergeCell ref="A28:E28"/>
    <mergeCell ref="F28:J28"/>
    <mergeCell ref="K28:O28"/>
    <mergeCell ref="P28:T28"/>
    <mergeCell ref="U28:Y28"/>
    <mergeCell ref="A37:E37"/>
    <mergeCell ref="F37:J37"/>
    <mergeCell ref="K37:O37"/>
    <mergeCell ref="P37:T37"/>
    <mergeCell ref="U37:Y37"/>
    <mergeCell ref="A46:E46"/>
    <mergeCell ref="F46:J46"/>
    <mergeCell ref="K46:O46"/>
    <mergeCell ref="P46:T46"/>
    <mergeCell ref="U46:Y46"/>
    <mergeCell ref="A55:E55"/>
    <mergeCell ref="F55:J55"/>
    <mergeCell ref="K55:O55"/>
    <mergeCell ref="P55:T55"/>
    <mergeCell ref="U55:Y55"/>
    <mergeCell ref="A64:E64"/>
    <mergeCell ref="F64:J64"/>
    <mergeCell ref="K64:O64"/>
    <mergeCell ref="P64:T64"/>
    <mergeCell ref="U64:Y64"/>
    <mergeCell ref="Z64:AD64"/>
    <mergeCell ref="S9:T9"/>
    <mergeCell ref="S10:T10"/>
    <mergeCell ref="S11:T11"/>
    <mergeCell ref="S12:T12"/>
    <mergeCell ref="S13:T13"/>
    <mergeCell ref="S14:T14"/>
    <mergeCell ref="S15:T15"/>
    <mergeCell ref="Z46:AD46"/>
    <mergeCell ref="Z55:AD55"/>
    <mergeCell ref="Z28:AD28"/>
    <mergeCell ref="Z37:AD37"/>
    <mergeCell ref="U14:AD14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zoomScaleNormal="100" workbookViewId="0">
      <selection activeCell="C21" sqref="C21:J27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'apr-juni'!A2</f>
        <v>Naam kerk</v>
      </c>
      <c r="B2" s="1"/>
      <c r="C2" s="100">
        <f>'jan-mrt'!C2:F2</f>
        <v>0</v>
      </c>
      <c r="D2" s="101"/>
      <c r="E2" s="101"/>
      <c r="F2" s="102"/>
    </row>
    <row r="3" spans="1:30" ht="46.2" x14ac:dyDescent="0.85">
      <c r="J3" s="83" t="str">
        <f>'apr-juni'!J3:U3</f>
        <v>JAARURENKAART 2024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0" x14ac:dyDescent="0.3">
      <c r="A4" s="1" t="s">
        <v>56</v>
      </c>
      <c r="E4" s="103">
        <f>'jan-mrt'!E4:H4</f>
        <v>0</v>
      </c>
      <c r="F4" s="104"/>
      <c r="G4" s="104"/>
      <c r="H4" s="105"/>
      <c r="S4" t="s">
        <v>26</v>
      </c>
    </row>
    <row r="5" spans="1:30" x14ac:dyDescent="0.3">
      <c r="A5" s="1" t="s">
        <v>27</v>
      </c>
      <c r="E5" s="106">
        <f>'jan-mrt'!E5:H5</f>
        <v>0</v>
      </c>
      <c r="F5" s="107"/>
      <c r="G5" s="107"/>
      <c r="H5" s="108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3" t="s">
        <v>24</v>
      </c>
      <c r="T7" s="74"/>
      <c r="U7" s="74"/>
      <c r="V7" s="74"/>
      <c r="W7" s="74"/>
      <c r="X7" s="74"/>
      <c r="Y7" s="74"/>
      <c r="Z7" s="74"/>
      <c r="AA7" s="74"/>
      <c r="AB7" s="74"/>
      <c r="AC7" s="74"/>
      <c r="AD7" s="75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'apr-juni'!M8+F28+P28+Z28+F37+P37+Z37+F46+P46+Z46+F55+P55+Z55+F64+P64+Z64</f>
        <v>0</v>
      </c>
      <c r="N8" s="24"/>
      <c r="O8" s="24"/>
      <c r="P8" s="25"/>
      <c r="S8" s="76" t="s">
        <v>22</v>
      </c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80"/>
    </row>
    <row r="9" spans="1:30" x14ac:dyDescent="0.3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'apr-juni'!M9+SUM(H21:H64)+SUM(R21:R64)+SUM(AB21:AB64)</f>
        <v>0</v>
      </c>
      <c r="N9" s="24"/>
      <c r="O9" s="24"/>
      <c r="P9" s="25"/>
      <c r="S9" s="70"/>
      <c r="T9" s="71"/>
      <c r="U9" s="81"/>
      <c r="V9" s="71"/>
      <c r="W9" s="71"/>
      <c r="X9" s="71"/>
      <c r="Y9" s="71"/>
      <c r="Z9" s="71"/>
      <c r="AA9" s="71"/>
      <c r="AB9" s="71"/>
      <c r="AC9" s="71"/>
      <c r="AD9" s="82"/>
    </row>
    <row r="10" spans="1:30" x14ac:dyDescent="0.3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'apr-juni'!M10+SUM(I21:I64)+SUM(S21:S64)+SUM(AC21:AC64)</f>
        <v>0</v>
      </c>
      <c r="N10" s="24"/>
      <c r="O10" s="24"/>
      <c r="P10" s="25"/>
      <c r="S10" s="72"/>
      <c r="T10" s="65"/>
      <c r="U10" s="64"/>
      <c r="V10" s="65"/>
      <c r="W10" s="65"/>
      <c r="X10" s="65"/>
      <c r="Y10" s="65"/>
      <c r="Z10" s="65"/>
      <c r="AA10" s="65"/>
      <c r="AB10" s="65"/>
      <c r="AC10" s="65"/>
      <c r="AD10" s="66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'apr-juni'!M11+SUM(J21:J64)+SUM(T21:T64)+SUM(AD21:AD64)</f>
        <v>0</v>
      </c>
      <c r="N11" s="24"/>
      <c r="O11" s="24"/>
      <c r="P11" s="25"/>
      <c r="S11" s="72"/>
      <c r="T11" s="65"/>
      <c r="U11" s="64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x14ac:dyDescent="0.3">
      <c r="A12" s="23" t="str">
        <f>'apr-juni'!A12</f>
        <v>Saldo vakantie-uren 2023</v>
      </c>
      <c r="B12" s="24"/>
      <c r="C12" s="24"/>
      <c r="D12" s="24"/>
      <c r="E12" s="54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2"/>
      <c r="T12" s="65"/>
      <c r="U12" s="64"/>
      <c r="V12" s="65"/>
      <c r="W12" s="65"/>
      <c r="X12" s="65"/>
      <c r="Y12" s="65"/>
      <c r="Z12" s="65"/>
      <c r="AA12" s="65"/>
      <c r="AB12" s="65"/>
      <c r="AC12" s="65"/>
      <c r="AD12" s="66"/>
    </row>
    <row r="13" spans="1:30" x14ac:dyDescent="0.3">
      <c r="A13" s="23" t="str">
        <f>'apr-juni'!A13</f>
        <v>Vakantie-uren 2024</v>
      </c>
      <c r="B13" s="24"/>
      <c r="C13" s="24"/>
      <c r="D13" s="24"/>
      <c r="E13" s="27">
        <f>'jan-mrt'!E13</f>
        <v>228</v>
      </c>
      <c r="F13" s="24"/>
      <c r="G13" s="24"/>
      <c r="H13" s="24" t="str">
        <f>'apr-juni'!H13</f>
        <v>Saldo te werken 2024</v>
      </c>
      <c r="I13" s="24"/>
      <c r="J13" s="24"/>
      <c r="K13" s="24"/>
      <c r="L13" s="24"/>
      <c r="M13" s="27">
        <f>E14-SUM(M8:M10)-M11-M14</f>
        <v>1733</v>
      </c>
      <c r="N13" s="24" t="s">
        <v>28</v>
      </c>
      <c r="O13" s="24"/>
      <c r="P13" s="25"/>
      <c r="S13" s="72"/>
      <c r="T13" s="65"/>
      <c r="U13" s="64"/>
      <c r="V13" s="65"/>
      <c r="W13" s="65"/>
      <c r="X13" s="65"/>
      <c r="Y13" s="65"/>
      <c r="Z13" s="65"/>
      <c r="AA13" s="65"/>
      <c r="AB13" s="65"/>
      <c r="AC13" s="65"/>
      <c r="AD13" s="66"/>
    </row>
    <row r="14" spans="1:30" x14ac:dyDescent="0.3">
      <c r="A14" s="23" t="str">
        <f>'apr-juni'!A14</f>
        <v>Contracturen 2024</v>
      </c>
      <c r="B14" s="24"/>
      <c r="C14" s="24"/>
      <c r="D14" s="24"/>
      <c r="E14" s="49">
        <f>'jan-mrt'!E14</f>
        <v>1961</v>
      </c>
      <c r="F14" s="24"/>
      <c r="G14" s="24"/>
      <c r="H14" s="24" t="str">
        <f>'apr-juni'!H14</f>
        <v>Resterende vakantie-uren 2023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72"/>
      <c r="T14" s="65"/>
      <c r="U14" s="64"/>
      <c r="V14" s="65"/>
      <c r="W14" s="65"/>
      <c r="X14" s="65"/>
      <c r="Y14" s="65"/>
      <c r="Z14" s="65"/>
      <c r="AA14" s="65"/>
      <c r="AB14" s="65"/>
      <c r="AC14" s="65"/>
      <c r="AD14" s="66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8"/>
      <c r="T15" s="68"/>
      <c r="U15" s="67"/>
      <c r="V15" s="68"/>
      <c r="W15" s="68"/>
      <c r="X15" s="68"/>
      <c r="Y15" s="68"/>
      <c r="Z15" s="68"/>
      <c r="AA15" s="68"/>
      <c r="AB15" s="68"/>
      <c r="AC15" s="68"/>
      <c r="AD15" s="69"/>
    </row>
    <row r="17" spans="1:30" x14ac:dyDescent="0.3">
      <c r="A17" s="97" t="s">
        <v>44</v>
      </c>
      <c r="B17" s="97"/>
      <c r="C17" s="97"/>
      <c r="D17" s="97"/>
      <c r="E17" s="97"/>
      <c r="F17" s="97"/>
      <c r="G17" s="97"/>
    </row>
    <row r="18" spans="1:30" ht="15" thickBot="1" x14ac:dyDescent="0.35">
      <c r="A18" s="2"/>
    </row>
    <row r="19" spans="1:30" ht="129.75" customHeight="1" thickBot="1" x14ac:dyDescent="0.35">
      <c r="A19" s="94" t="s">
        <v>32</v>
      </c>
      <c r="B19" s="95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94" t="s">
        <v>33</v>
      </c>
      <c r="L19" s="95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94" t="s">
        <v>34</v>
      </c>
      <c r="V19" s="95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27</v>
      </c>
      <c r="B20" s="38"/>
      <c r="C20" s="38"/>
      <c r="D20" s="38"/>
      <c r="E20" s="38"/>
      <c r="F20" s="38"/>
      <c r="G20" s="38"/>
      <c r="H20" s="38"/>
      <c r="I20" s="38"/>
      <c r="J20" s="39"/>
      <c r="K20" s="33" t="str">
        <f>"WEEK "&amp;WEEKNUM(L21,21)</f>
        <v>WEEK 32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36</v>
      </c>
      <c r="V20" s="38"/>
      <c r="W20" s="38"/>
      <c r="X20" s="38"/>
      <c r="Y20" s="38"/>
      <c r="Z20" s="38"/>
      <c r="AA20" s="38"/>
      <c r="AB20" s="38"/>
      <c r="AC20" s="38"/>
      <c r="AD20" s="39"/>
    </row>
    <row r="21" spans="1:30" ht="18" customHeight="1" x14ac:dyDescent="0.3">
      <c r="A21" s="40" t="s">
        <v>6</v>
      </c>
      <c r="B21" s="51">
        <v>45474</v>
      </c>
      <c r="C21" s="6"/>
      <c r="D21" s="6"/>
      <c r="E21" s="6"/>
      <c r="F21" s="6"/>
      <c r="G21" s="6"/>
      <c r="H21" s="6"/>
      <c r="I21" s="6"/>
      <c r="J21" s="7"/>
      <c r="K21" s="40" t="s">
        <v>6</v>
      </c>
      <c r="L21" s="51">
        <f>B63+1</f>
        <v>45509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L54+1</f>
        <v>45537</v>
      </c>
      <c r="W21" s="3"/>
      <c r="X21" s="3"/>
      <c r="Y21" s="3"/>
      <c r="Z21" s="3"/>
      <c r="AA21" s="3"/>
      <c r="AB21" s="3"/>
      <c r="AC21" s="3"/>
      <c r="AD21" s="5"/>
    </row>
    <row r="22" spans="1:30" ht="18" customHeight="1" x14ac:dyDescent="0.3">
      <c r="A22" s="40" t="s">
        <v>7</v>
      </c>
      <c r="B22" s="51">
        <f>B21+1</f>
        <v>45475</v>
      </c>
      <c r="C22" s="6"/>
      <c r="D22" s="6"/>
      <c r="E22" s="6"/>
      <c r="F22" s="6"/>
      <c r="G22" s="6"/>
      <c r="H22" s="6"/>
      <c r="I22" s="6"/>
      <c r="J22" s="7"/>
      <c r="K22" s="40" t="s">
        <v>7</v>
      </c>
      <c r="L22" s="51">
        <f>L21+1</f>
        <v>45510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45538</v>
      </c>
      <c r="W22" s="3"/>
      <c r="X22" s="3"/>
      <c r="Y22" s="3"/>
      <c r="Z22" s="3"/>
      <c r="AA22" s="3"/>
      <c r="AB22" s="3"/>
      <c r="AC22" s="3"/>
      <c r="AD22" s="5"/>
    </row>
    <row r="23" spans="1:30" ht="18" customHeight="1" x14ac:dyDescent="0.3">
      <c r="A23" s="40" t="s">
        <v>8</v>
      </c>
      <c r="B23" s="51">
        <f t="shared" ref="B23:B27" si="0">B22+1</f>
        <v>45476</v>
      </c>
      <c r="C23" s="6"/>
      <c r="D23" s="6"/>
      <c r="E23" s="6"/>
      <c r="F23" s="6"/>
      <c r="G23" s="6"/>
      <c r="H23" s="6"/>
      <c r="I23" s="6"/>
      <c r="J23" s="7"/>
      <c r="K23" s="40" t="s">
        <v>8</v>
      </c>
      <c r="L23" s="51">
        <f t="shared" ref="L23:L27" si="1">L22+1</f>
        <v>45511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45539</v>
      </c>
      <c r="W23" s="3"/>
      <c r="X23" s="3"/>
      <c r="Y23" s="3"/>
      <c r="Z23" s="3"/>
      <c r="AA23" s="3"/>
      <c r="AB23" s="3"/>
      <c r="AC23" s="3"/>
      <c r="AD23" s="5"/>
    </row>
    <row r="24" spans="1:30" ht="18" customHeight="1" x14ac:dyDescent="0.3">
      <c r="A24" s="40" t="s">
        <v>9</v>
      </c>
      <c r="B24" s="51">
        <f t="shared" si="0"/>
        <v>45477</v>
      </c>
      <c r="C24" s="6"/>
      <c r="D24" s="6"/>
      <c r="E24" s="6"/>
      <c r="F24" s="6"/>
      <c r="G24" s="6"/>
      <c r="H24" s="6"/>
      <c r="I24" s="6"/>
      <c r="J24" s="7"/>
      <c r="K24" s="40" t="s">
        <v>9</v>
      </c>
      <c r="L24" s="51">
        <f t="shared" si="1"/>
        <v>45512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45540</v>
      </c>
      <c r="W24" s="3"/>
      <c r="X24" s="3"/>
      <c r="Y24" s="3"/>
      <c r="Z24" s="3"/>
      <c r="AA24" s="3"/>
      <c r="AB24" s="3"/>
      <c r="AC24" s="3"/>
      <c r="AD24" s="5"/>
    </row>
    <row r="25" spans="1:30" ht="18" customHeight="1" x14ac:dyDescent="0.3">
      <c r="A25" s="40" t="s">
        <v>10</v>
      </c>
      <c r="B25" s="51">
        <f t="shared" si="0"/>
        <v>45478</v>
      </c>
      <c r="C25" s="6"/>
      <c r="D25" s="6"/>
      <c r="E25" s="6"/>
      <c r="F25" s="6"/>
      <c r="G25" s="6"/>
      <c r="H25" s="6"/>
      <c r="I25" s="6"/>
      <c r="J25" s="7"/>
      <c r="K25" s="40" t="s">
        <v>10</v>
      </c>
      <c r="L25" s="51">
        <f t="shared" si="1"/>
        <v>45513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45541</v>
      </c>
      <c r="W25" s="3"/>
      <c r="X25" s="3"/>
      <c r="Y25" s="3"/>
      <c r="Z25" s="3"/>
      <c r="AA25" s="3"/>
      <c r="AB25" s="3"/>
      <c r="AC25" s="3"/>
      <c r="AD25" s="5"/>
    </row>
    <row r="26" spans="1:30" ht="18" customHeight="1" x14ac:dyDescent="0.3">
      <c r="A26" s="40" t="s">
        <v>11</v>
      </c>
      <c r="B26" s="51">
        <f t="shared" si="0"/>
        <v>45479</v>
      </c>
      <c r="C26" s="6"/>
      <c r="D26" s="6"/>
      <c r="E26" s="6"/>
      <c r="F26" s="6"/>
      <c r="G26" s="6"/>
      <c r="H26" s="6"/>
      <c r="I26" s="6"/>
      <c r="J26" s="7"/>
      <c r="K26" s="40" t="s">
        <v>11</v>
      </c>
      <c r="L26" s="51">
        <f t="shared" si="1"/>
        <v>45514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45542</v>
      </c>
      <c r="W26" s="3"/>
      <c r="X26" s="3"/>
      <c r="Y26" s="3"/>
      <c r="Z26" s="3"/>
      <c r="AA26" s="3"/>
      <c r="AB26" s="3"/>
      <c r="AC26" s="3"/>
      <c r="AD26" s="5"/>
    </row>
    <row r="27" spans="1:30" ht="18" customHeight="1" x14ac:dyDescent="0.3">
      <c r="A27" s="42" t="s">
        <v>12</v>
      </c>
      <c r="B27" s="51">
        <f t="shared" si="0"/>
        <v>45480</v>
      </c>
      <c r="C27" s="6"/>
      <c r="D27" s="6"/>
      <c r="E27" s="6"/>
      <c r="F27" s="6"/>
      <c r="G27" s="6"/>
      <c r="H27" s="6"/>
      <c r="I27" s="6"/>
      <c r="J27" s="7"/>
      <c r="K27" s="42" t="s">
        <v>12</v>
      </c>
      <c r="L27" s="51">
        <f t="shared" si="1"/>
        <v>45515</v>
      </c>
      <c r="M27" s="3"/>
      <c r="N27" s="3"/>
      <c r="O27" s="3"/>
      <c r="P27" s="3"/>
      <c r="Q27" s="3"/>
      <c r="R27" s="3"/>
      <c r="S27" s="4"/>
      <c r="T27" s="5"/>
      <c r="U27" s="42" t="s">
        <v>12</v>
      </c>
      <c r="V27" s="51">
        <f t="shared" si="2"/>
        <v>45543</v>
      </c>
      <c r="W27" s="6"/>
      <c r="X27" s="6"/>
      <c r="Y27" s="6"/>
      <c r="Z27" s="6"/>
      <c r="AA27" s="6"/>
      <c r="AB27" s="6"/>
      <c r="AC27" s="6"/>
      <c r="AD27" s="7"/>
    </row>
    <row r="28" spans="1:30" ht="18" customHeight="1" thickBot="1" x14ac:dyDescent="0.35">
      <c r="A28" s="93" t="s">
        <v>25</v>
      </c>
      <c r="B28" s="91"/>
      <c r="C28" s="91"/>
      <c r="D28" s="91"/>
      <c r="E28" s="91"/>
      <c r="F28" s="90">
        <f>SUM(C21:G27)</f>
        <v>0</v>
      </c>
      <c r="G28" s="91"/>
      <c r="H28" s="91"/>
      <c r="I28" s="91"/>
      <c r="J28" s="92"/>
      <c r="K28" s="93" t="s">
        <v>25</v>
      </c>
      <c r="L28" s="91"/>
      <c r="M28" s="91"/>
      <c r="N28" s="91"/>
      <c r="O28" s="91"/>
      <c r="P28" s="90">
        <f>SUM(M21:Q27)</f>
        <v>0</v>
      </c>
      <c r="Q28" s="91"/>
      <c r="R28" s="91"/>
      <c r="S28" s="91"/>
      <c r="T28" s="92"/>
      <c r="U28" s="93" t="s">
        <v>25</v>
      </c>
      <c r="V28" s="91"/>
      <c r="W28" s="91"/>
      <c r="X28" s="91"/>
      <c r="Y28" s="91"/>
      <c r="Z28" s="90">
        <f>SUM(W21:AA27)</f>
        <v>0</v>
      </c>
      <c r="AA28" s="91"/>
      <c r="AB28" s="91"/>
      <c r="AC28" s="91"/>
      <c r="AD28" s="92"/>
    </row>
    <row r="29" spans="1:30" ht="18" customHeight="1" x14ac:dyDescent="0.3">
      <c r="A29" s="33" t="str">
        <f>"WEEK "&amp;WEEKNUM(B30,21)</f>
        <v>WEEK 28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33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37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45481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45516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45544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45482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45517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45545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45483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45518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45546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45484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45519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45547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45485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45520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45548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45486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45521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45549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45487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45522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45550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93" t="s">
        <v>25</v>
      </c>
      <c r="B37" s="91"/>
      <c r="C37" s="91"/>
      <c r="D37" s="91"/>
      <c r="E37" s="91"/>
      <c r="F37" s="90">
        <f>SUM(C30:G36)</f>
        <v>0</v>
      </c>
      <c r="G37" s="91"/>
      <c r="H37" s="91"/>
      <c r="I37" s="91"/>
      <c r="J37" s="92"/>
      <c r="K37" s="93" t="s">
        <v>25</v>
      </c>
      <c r="L37" s="91"/>
      <c r="M37" s="91"/>
      <c r="N37" s="91"/>
      <c r="O37" s="91"/>
      <c r="P37" s="90">
        <f>SUM(M30:Q36)</f>
        <v>0</v>
      </c>
      <c r="Q37" s="91"/>
      <c r="R37" s="91"/>
      <c r="S37" s="91"/>
      <c r="T37" s="92"/>
      <c r="U37" s="93" t="s">
        <v>25</v>
      </c>
      <c r="V37" s="91"/>
      <c r="W37" s="91"/>
      <c r="X37" s="91"/>
      <c r="Y37" s="91"/>
      <c r="Z37" s="90">
        <f>SUM(W30:AA36)</f>
        <v>0</v>
      </c>
      <c r="AA37" s="91"/>
      <c r="AB37" s="91"/>
      <c r="AC37" s="91"/>
      <c r="AD37" s="92"/>
    </row>
    <row r="38" spans="1:30" ht="18" customHeight="1" x14ac:dyDescent="0.3">
      <c r="A38" s="33" t="str">
        <f>"WEEK "&amp;WEEKNUM(B39,21)</f>
        <v>WEEK 29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34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38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45488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45523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45551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45489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45524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45552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45490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45525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45553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45491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45526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45554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45492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45527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45555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45493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45528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45556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45494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45529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45557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93" t="s">
        <v>25</v>
      </c>
      <c r="B46" s="91"/>
      <c r="C46" s="91"/>
      <c r="D46" s="91"/>
      <c r="E46" s="91"/>
      <c r="F46" s="90">
        <f>SUM(C39:G45)</f>
        <v>0</v>
      </c>
      <c r="G46" s="91"/>
      <c r="H46" s="91"/>
      <c r="I46" s="91"/>
      <c r="J46" s="92"/>
      <c r="K46" s="93" t="s">
        <v>25</v>
      </c>
      <c r="L46" s="91"/>
      <c r="M46" s="91"/>
      <c r="N46" s="91"/>
      <c r="O46" s="91"/>
      <c r="P46" s="90">
        <f>SUM(M39:Q45)</f>
        <v>0</v>
      </c>
      <c r="Q46" s="91"/>
      <c r="R46" s="91"/>
      <c r="S46" s="91"/>
      <c r="T46" s="92"/>
      <c r="U46" s="93" t="s">
        <v>25</v>
      </c>
      <c r="V46" s="91"/>
      <c r="W46" s="91"/>
      <c r="X46" s="91"/>
      <c r="Y46" s="91"/>
      <c r="Z46" s="90">
        <f>SUM(W39:AA45)</f>
        <v>0</v>
      </c>
      <c r="AA46" s="91"/>
      <c r="AB46" s="91"/>
      <c r="AC46" s="91"/>
      <c r="AD46" s="92"/>
    </row>
    <row r="47" spans="1:30" ht="18" customHeight="1" x14ac:dyDescent="0.3">
      <c r="A47" s="33" t="str">
        <f>"WEEK "&amp;WEEKNUM(B48,21)</f>
        <v>WEEK 30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35</v>
      </c>
      <c r="L47" s="38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39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45495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45530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45558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45496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45531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45559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45497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45532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45560</v>
      </c>
      <c r="W50" s="3"/>
      <c r="X50" s="3"/>
      <c r="Y50" s="3"/>
      <c r="Z50" s="3"/>
      <c r="AA50" s="3"/>
      <c r="AB50" s="3"/>
      <c r="AC50" s="3"/>
      <c r="AD50" s="5"/>
    </row>
    <row r="51" spans="1:30" ht="18" customHeight="1" x14ac:dyDescent="0.3">
      <c r="A51" s="40" t="s">
        <v>9</v>
      </c>
      <c r="B51" s="51">
        <f t="shared" si="9"/>
        <v>45498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45533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45561</v>
      </c>
      <c r="W51" s="3"/>
      <c r="X51" s="3"/>
      <c r="Y51" s="3"/>
      <c r="Z51" s="3"/>
      <c r="AA51" s="3"/>
      <c r="AB51" s="3"/>
      <c r="AC51" s="3"/>
      <c r="AD51" s="5"/>
    </row>
    <row r="52" spans="1:30" ht="18" customHeight="1" x14ac:dyDescent="0.3">
      <c r="A52" s="40" t="s">
        <v>10</v>
      </c>
      <c r="B52" s="51">
        <f t="shared" si="9"/>
        <v>45499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45534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45562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45500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45535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45563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45501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45536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45564</v>
      </c>
      <c r="W54" s="3"/>
      <c r="X54" s="3"/>
      <c r="Y54" s="3"/>
      <c r="Z54" s="3"/>
      <c r="AA54" s="3"/>
      <c r="AB54" s="3"/>
      <c r="AC54" s="3"/>
      <c r="AD54" s="5"/>
    </row>
    <row r="55" spans="1:30" ht="18" customHeight="1" thickBot="1" x14ac:dyDescent="0.35">
      <c r="A55" s="93" t="s">
        <v>25</v>
      </c>
      <c r="B55" s="91"/>
      <c r="C55" s="91"/>
      <c r="D55" s="91"/>
      <c r="E55" s="91"/>
      <c r="F55" s="90">
        <f>SUM(C48:G54)</f>
        <v>0</v>
      </c>
      <c r="G55" s="91"/>
      <c r="H55" s="91"/>
      <c r="I55" s="91"/>
      <c r="J55" s="92"/>
      <c r="K55" s="93" t="s">
        <v>25</v>
      </c>
      <c r="L55" s="91"/>
      <c r="M55" s="91"/>
      <c r="N55" s="91"/>
      <c r="O55" s="91"/>
      <c r="P55" s="90">
        <f>SUM(M48:Q54)</f>
        <v>0</v>
      </c>
      <c r="Q55" s="91"/>
      <c r="R55" s="91"/>
      <c r="S55" s="91"/>
      <c r="T55" s="92"/>
      <c r="U55" s="93" t="s">
        <v>25</v>
      </c>
      <c r="V55" s="91"/>
      <c r="W55" s="91"/>
      <c r="X55" s="91"/>
      <c r="Y55" s="91"/>
      <c r="Z55" s="90">
        <f>SUM(W48:AA54)</f>
        <v>0</v>
      </c>
      <c r="AA55" s="91"/>
      <c r="AB55" s="91"/>
      <c r="AC55" s="91"/>
      <c r="AD55" s="92"/>
    </row>
    <row r="56" spans="1:30" ht="18" customHeight="1" x14ac:dyDescent="0.3">
      <c r="A56" s="33" t="str">
        <f>"WEEK "&amp;WEEKNUM(B57,21)</f>
        <v>WEEK 31</v>
      </c>
      <c r="B56" s="34"/>
      <c r="C56" s="38"/>
      <c r="D56" s="38"/>
      <c r="E56" s="38"/>
      <c r="F56" s="38"/>
      <c r="G56" s="38"/>
      <c r="H56" s="38"/>
      <c r="I56" s="38"/>
      <c r="J56" s="39"/>
      <c r="K56" s="33"/>
      <c r="L56" s="34"/>
      <c r="M56" s="38"/>
      <c r="N56" s="38"/>
      <c r="O56" s="38"/>
      <c r="P56" s="38"/>
      <c r="Q56" s="38"/>
      <c r="R56" s="38"/>
      <c r="S56" s="38"/>
      <c r="T56" s="39"/>
      <c r="U56" s="33"/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 t="s">
        <v>6</v>
      </c>
      <c r="B57" s="51">
        <f>B54+1</f>
        <v>45502</v>
      </c>
      <c r="C57" s="3"/>
      <c r="D57" s="3"/>
      <c r="E57" s="3"/>
      <c r="F57" s="3"/>
      <c r="G57" s="3"/>
      <c r="H57" s="3"/>
      <c r="I57" s="3"/>
      <c r="J57" s="5"/>
      <c r="K57" s="40"/>
      <c r="L57" s="41"/>
      <c r="M57" s="3"/>
      <c r="N57" s="3"/>
      <c r="O57" s="3"/>
      <c r="P57" s="3"/>
      <c r="Q57" s="3"/>
      <c r="R57" s="3"/>
      <c r="S57" s="3"/>
      <c r="T57" s="5"/>
      <c r="U57" s="40"/>
      <c r="V57" s="51"/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3">
      <c r="A58" s="40" t="s">
        <v>7</v>
      </c>
      <c r="B58" s="51">
        <f>B57+1</f>
        <v>45503</v>
      </c>
      <c r="C58" s="3"/>
      <c r="D58" s="3"/>
      <c r="E58" s="3"/>
      <c r="F58" s="3"/>
      <c r="G58" s="3"/>
      <c r="H58" s="3"/>
      <c r="I58" s="3"/>
      <c r="J58" s="5"/>
      <c r="K58" s="40"/>
      <c r="L58" s="41"/>
      <c r="M58" s="3"/>
      <c r="N58" s="3"/>
      <c r="O58" s="3"/>
      <c r="P58" s="3"/>
      <c r="Q58" s="3"/>
      <c r="R58" s="3"/>
      <c r="S58" s="3"/>
      <c r="T58" s="5"/>
      <c r="U58" s="40"/>
      <c r="V58" s="51"/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3">
      <c r="A59" s="40" t="s">
        <v>8</v>
      </c>
      <c r="B59" s="51">
        <f t="shared" ref="B59:B63" si="12">B58+1</f>
        <v>45504</v>
      </c>
      <c r="C59" s="3"/>
      <c r="D59" s="3"/>
      <c r="E59" s="3"/>
      <c r="F59" s="3"/>
      <c r="G59" s="3"/>
      <c r="H59" s="3"/>
      <c r="I59" s="3"/>
      <c r="J59" s="5"/>
      <c r="K59" s="40"/>
      <c r="L59" s="41"/>
      <c r="M59" s="3"/>
      <c r="N59" s="3"/>
      <c r="O59" s="3"/>
      <c r="P59" s="3"/>
      <c r="Q59" s="3"/>
      <c r="R59" s="3"/>
      <c r="S59" s="3"/>
      <c r="T59" s="5"/>
      <c r="U59" s="40"/>
      <c r="V59" s="51"/>
      <c r="W59" s="3"/>
      <c r="X59" s="3"/>
      <c r="Y59" s="3"/>
      <c r="Z59" s="3"/>
      <c r="AA59" s="3"/>
      <c r="AB59" s="3"/>
      <c r="AC59" s="3"/>
      <c r="AD59" s="5"/>
    </row>
    <row r="60" spans="1:30" ht="18" customHeight="1" x14ac:dyDescent="0.3">
      <c r="A60" s="40" t="s">
        <v>9</v>
      </c>
      <c r="B60" s="51">
        <f t="shared" si="12"/>
        <v>45505</v>
      </c>
      <c r="C60" s="3"/>
      <c r="D60" s="3"/>
      <c r="E60" s="3"/>
      <c r="F60" s="3"/>
      <c r="G60" s="3"/>
      <c r="H60" s="3"/>
      <c r="I60" s="3"/>
      <c r="J60" s="5"/>
      <c r="K60" s="40"/>
      <c r="L60" s="41"/>
      <c r="M60" s="3"/>
      <c r="N60" s="3"/>
      <c r="O60" s="3"/>
      <c r="P60" s="3"/>
      <c r="Q60" s="3"/>
      <c r="R60" s="3"/>
      <c r="S60" s="3"/>
      <c r="T60" s="5"/>
      <c r="U60" s="40"/>
      <c r="V60" s="51"/>
      <c r="W60" s="3"/>
      <c r="X60" s="3"/>
      <c r="Y60" s="3"/>
      <c r="Z60" s="3"/>
      <c r="AA60" s="3"/>
      <c r="AB60" s="3"/>
      <c r="AC60" s="3"/>
      <c r="AD60" s="5"/>
    </row>
    <row r="61" spans="1:30" ht="18" customHeight="1" x14ac:dyDescent="0.3">
      <c r="A61" s="40" t="s">
        <v>10</v>
      </c>
      <c r="B61" s="51">
        <f t="shared" si="12"/>
        <v>45506</v>
      </c>
      <c r="C61" s="3"/>
      <c r="D61" s="3"/>
      <c r="E61" s="3"/>
      <c r="F61" s="3"/>
      <c r="G61" s="3"/>
      <c r="H61" s="3"/>
      <c r="I61" s="3"/>
      <c r="J61" s="5"/>
      <c r="K61" s="40"/>
      <c r="L61" s="41"/>
      <c r="M61" s="3"/>
      <c r="N61" s="3"/>
      <c r="O61" s="3"/>
      <c r="P61" s="3"/>
      <c r="Q61" s="3"/>
      <c r="R61" s="3"/>
      <c r="S61" s="3"/>
      <c r="T61" s="5"/>
      <c r="U61" s="40"/>
      <c r="V61" s="51"/>
      <c r="W61" s="3"/>
      <c r="X61" s="3"/>
      <c r="Y61" s="3"/>
      <c r="Z61" s="3"/>
      <c r="AA61" s="3"/>
      <c r="AB61" s="3"/>
      <c r="AC61" s="3"/>
      <c r="AD61" s="5"/>
    </row>
    <row r="62" spans="1:30" ht="18" customHeight="1" x14ac:dyDescent="0.3">
      <c r="A62" s="40" t="s">
        <v>11</v>
      </c>
      <c r="B62" s="51">
        <f t="shared" si="12"/>
        <v>45507</v>
      </c>
      <c r="C62" s="3"/>
      <c r="D62" s="3"/>
      <c r="E62" s="3"/>
      <c r="F62" s="3"/>
      <c r="G62" s="3"/>
      <c r="H62" s="3"/>
      <c r="I62" s="3"/>
      <c r="J62" s="5"/>
      <c r="K62" s="40"/>
      <c r="L62" s="41"/>
      <c r="M62" s="3"/>
      <c r="N62" s="3"/>
      <c r="O62" s="3"/>
      <c r="P62" s="3"/>
      <c r="Q62" s="3"/>
      <c r="R62" s="3"/>
      <c r="S62" s="3"/>
      <c r="T62" s="5"/>
      <c r="U62" s="40"/>
      <c r="V62" s="51"/>
      <c r="W62" s="3"/>
      <c r="X62" s="3"/>
      <c r="Y62" s="3"/>
      <c r="Z62" s="3"/>
      <c r="AA62" s="3"/>
      <c r="AB62" s="3"/>
      <c r="AC62" s="3"/>
      <c r="AD62" s="5"/>
    </row>
    <row r="63" spans="1:30" ht="18" customHeight="1" x14ac:dyDescent="0.3">
      <c r="A63" s="40" t="s">
        <v>12</v>
      </c>
      <c r="B63" s="51">
        <f t="shared" si="12"/>
        <v>45508</v>
      </c>
      <c r="C63" s="6"/>
      <c r="D63" s="6"/>
      <c r="E63" s="6"/>
      <c r="F63" s="6"/>
      <c r="G63" s="6"/>
      <c r="H63" s="6"/>
      <c r="I63" s="6"/>
      <c r="J63" s="7"/>
      <c r="K63" s="40"/>
      <c r="L63" s="41"/>
      <c r="M63" s="6"/>
      <c r="N63" s="6"/>
      <c r="O63" s="6"/>
      <c r="P63" s="6"/>
      <c r="Q63" s="6"/>
      <c r="R63" s="6"/>
      <c r="S63" s="6"/>
      <c r="T63" s="7"/>
      <c r="U63" s="42"/>
      <c r="V63" s="51"/>
      <c r="W63" s="3"/>
      <c r="X63" s="3"/>
      <c r="Y63" s="3"/>
      <c r="Z63" s="3"/>
      <c r="AA63" s="3"/>
      <c r="AB63" s="3"/>
      <c r="AC63" s="3"/>
      <c r="AD63" s="5"/>
    </row>
    <row r="64" spans="1:30" ht="18" customHeight="1" thickBot="1" x14ac:dyDescent="0.35">
      <c r="A64" s="93" t="s">
        <v>25</v>
      </c>
      <c r="B64" s="91"/>
      <c r="C64" s="91"/>
      <c r="D64" s="91"/>
      <c r="E64" s="91"/>
      <c r="F64" s="90">
        <f>SUM(C57:G63)</f>
        <v>0</v>
      </c>
      <c r="G64" s="91"/>
      <c r="H64" s="91"/>
      <c r="I64" s="91"/>
      <c r="J64" s="92"/>
      <c r="K64" s="93" t="s">
        <v>25</v>
      </c>
      <c r="L64" s="91"/>
      <c r="M64" s="91"/>
      <c r="N64" s="91"/>
      <c r="O64" s="91"/>
      <c r="P64" s="90">
        <f>SUM(M57:Q63)</f>
        <v>0</v>
      </c>
      <c r="Q64" s="91"/>
      <c r="R64" s="91"/>
      <c r="S64" s="91"/>
      <c r="T64" s="92"/>
      <c r="U64" s="93" t="s">
        <v>25</v>
      </c>
      <c r="V64" s="91"/>
      <c r="W64" s="91"/>
      <c r="X64" s="91"/>
      <c r="Y64" s="91"/>
      <c r="Z64" s="90">
        <f>SUM(W57:AA63)</f>
        <v>0</v>
      </c>
      <c r="AA64" s="91"/>
      <c r="AB64" s="91"/>
      <c r="AC64" s="91"/>
      <c r="AD64" s="92"/>
    </row>
    <row r="67" spans="5:5" x14ac:dyDescent="0.3">
      <c r="E67" t="s">
        <v>26</v>
      </c>
    </row>
  </sheetData>
  <sheetProtection algorithmName="SHA-512" hashValue="m+tN0TH1PIwl6lJSrBC08Mg8sqdqshdw/chrdWd77hofrVoLuf72NNtYpizrERKBTQEFGOyQNd7V5V9mUVHukQ==" saltValue="0207ZgzzDSxGV+kp+/Tl2g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4:H4"/>
    <mergeCell ref="E5:H5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D67"/>
  <sheetViews>
    <sheetView showGridLines="0" zoomScaleNormal="100" workbookViewId="0">
      <selection activeCell="O62" sqref="O62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'juli-sept'!A2</f>
        <v>Naam kerk</v>
      </c>
      <c r="B2" s="1"/>
      <c r="C2" s="100">
        <f>'jan-mrt'!C2:F2</f>
        <v>0</v>
      </c>
      <c r="D2" s="101"/>
      <c r="E2" s="101"/>
      <c r="F2" s="102"/>
    </row>
    <row r="3" spans="1:30" ht="46.2" x14ac:dyDescent="0.85">
      <c r="J3" s="83" t="str">
        <f>'juli-sept'!J3:U3</f>
        <v>JAARURENKAART 2024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30" x14ac:dyDescent="0.3">
      <c r="A4" s="1" t="s">
        <v>56</v>
      </c>
      <c r="E4" s="103">
        <f>'jan-mrt'!E4:H4</f>
        <v>0</v>
      </c>
      <c r="F4" s="104"/>
      <c r="G4" s="104"/>
      <c r="H4" s="105"/>
      <c r="S4" t="s">
        <v>26</v>
      </c>
    </row>
    <row r="5" spans="1:30" x14ac:dyDescent="0.3">
      <c r="A5" s="1" t="s">
        <v>27</v>
      </c>
      <c r="E5" s="106">
        <f>'jan-mrt'!E5:H5</f>
        <v>0</v>
      </c>
      <c r="F5" s="107"/>
      <c r="G5" s="107"/>
      <c r="H5" s="108"/>
    </row>
    <row r="6" spans="1:30" ht="15" thickBot="1" x14ac:dyDescent="0.35">
      <c r="B6" s="1"/>
    </row>
    <row r="7" spans="1:30" x14ac:dyDescent="0.3">
      <c r="A7" s="19" t="s">
        <v>1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  <c r="S7" s="73" t="s">
        <v>24</v>
      </c>
      <c r="T7" s="74"/>
      <c r="U7" s="74"/>
      <c r="V7" s="74"/>
      <c r="W7" s="74"/>
      <c r="X7" s="74"/>
      <c r="Y7" s="74"/>
      <c r="Z7" s="74"/>
      <c r="AA7" s="74"/>
      <c r="AB7" s="74"/>
      <c r="AC7" s="74"/>
      <c r="AD7" s="75"/>
    </row>
    <row r="8" spans="1:30" x14ac:dyDescent="0.3">
      <c r="A8" s="23"/>
      <c r="B8" s="24"/>
      <c r="C8" s="24"/>
      <c r="D8" s="24"/>
      <c r="E8" s="24"/>
      <c r="F8" s="24"/>
      <c r="G8" s="24"/>
      <c r="H8" s="24" t="s">
        <v>2</v>
      </c>
      <c r="I8" s="24"/>
      <c r="J8" s="24"/>
      <c r="K8" s="24"/>
      <c r="L8" s="24"/>
      <c r="M8" s="46">
        <f>'juli-sept'!M8+F28+P28+Z28+F37+P37+Z37+F46+P46+Z46+F55+P55+Z55+F64+P64+Z64</f>
        <v>0</v>
      </c>
      <c r="N8" s="24"/>
      <c r="O8" s="24"/>
      <c r="P8" s="25"/>
      <c r="S8" s="76" t="s">
        <v>22</v>
      </c>
      <c r="T8" s="77"/>
      <c r="U8" s="78" t="s">
        <v>23</v>
      </c>
      <c r="V8" s="79"/>
      <c r="W8" s="79"/>
      <c r="X8" s="79"/>
      <c r="Y8" s="79"/>
      <c r="Z8" s="79"/>
      <c r="AA8" s="79"/>
      <c r="AB8" s="79"/>
      <c r="AC8" s="79"/>
      <c r="AD8" s="80"/>
    </row>
    <row r="9" spans="1:30" x14ac:dyDescent="0.3">
      <c r="A9" s="23" t="s">
        <v>0</v>
      </c>
      <c r="B9" s="24"/>
      <c r="C9" s="24"/>
      <c r="D9" s="24"/>
      <c r="E9" s="47">
        <f>'jan-mrt'!E8</f>
        <v>38</v>
      </c>
      <c r="F9" s="24"/>
      <c r="G9" s="24"/>
      <c r="H9" s="24" t="s">
        <v>3</v>
      </c>
      <c r="I9" s="24"/>
      <c r="J9" s="24"/>
      <c r="K9" s="24"/>
      <c r="L9" s="24"/>
      <c r="M9" s="46">
        <f>'juli-sept'!M9+SUM(H21:H64)+SUM(R21:R64)+SUM(AB21:AB64)</f>
        <v>0</v>
      </c>
      <c r="N9" s="24"/>
      <c r="O9" s="24"/>
      <c r="P9" s="25"/>
      <c r="S9" s="70"/>
      <c r="T9" s="71"/>
      <c r="U9" s="81"/>
      <c r="V9" s="71"/>
      <c r="W9" s="71"/>
      <c r="X9" s="71"/>
      <c r="Y9" s="71"/>
      <c r="Z9" s="71"/>
      <c r="AA9" s="71"/>
      <c r="AB9" s="71"/>
      <c r="AC9" s="71"/>
      <c r="AD9" s="82"/>
    </row>
    <row r="10" spans="1:30" x14ac:dyDescent="0.3">
      <c r="A10" s="23" t="s">
        <v>19</v>
      </c>
      <c r="B10" s="24"/>
      <c r="C10" s="24"/>
      <c r="D10" s="24"/>
      <c r="E10" s="48">
        <f>'jan-mrt'!E10</f>
        <v>228</v>
      </c>
      <c r="F10" s="24"/>
      <c r="G10" s="24"/>
      <c r="H10" s="24" t="s">
        <v>4</v>
      </c>
      <c r="I10" s="24"/>
      <c r="J10" s="24"/>
      <c r="K10" s="24"/>
      <c r="L10" s="24"/>
      <c r="M10" s="46">
        <f>'juli-sept'!M10+SUM(I21:I64)+SUM(S21:S64)+SUM(AC21:AC64)</f>
        <v>0</v>
      </c>
      <c r="N10" s="24"/>
      <c r="O10" s="24"/>
      <c r="P10" s="25"/>
      <c r="S10" s="72"/>
      <c r="T10" s="65"/>
      <c r="U10" s="64"/>
      <c r="V10" s="65"/>
      <c r="W10" s="65"/>
      <c r="X10" s="65"/>
      <c r="Y10" s="65"/>
      <c r="Z10" s="65"/>
      <c r="AA10" s="65"/>
      <c r="AB10" s="65"/>
      <c r="AC10" s="65"/>
      <c r="AD10" s="66"/>
    </row>
    <row r="11" spans="1:30" x14ac:dyDescent="0.3">
      <c r="A11" s="23"/>
      <c r="B11" s="24"/>
      <c r="C11" s="24"/>
      <c r="D11" s="24"/>
      <c r="E11" s="24"/>
      <c r="F11" s="24"/>
      <c r="G11" s="24"/>
      <c r="H11" s="24" t="s">
        <v>21</v>
      </c>
      <c r="I11" s="24"/>
      <c r="J11" s="24"/>
      <c r="K11" s="24"/>
      <c r="L11" s="24"/>
      <c r="M11" s="46">
        <f>'juli-sept'!M11+SUM(J21:J64)+SUM(T21:T64)+SUM(AD21:AD64)</f>
        <v>0</v>
      </c>
      <c r="N11" s="24"/>
      <c r="O11" s="24"/>
      <c r="P11" s="25"/>
      <c r="S11" s="72"/>
      <c r="T11" s="65"/>
      <c r="U11" s="64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x14ac:dyDescent="0.3">
      <c r="A12" s="23" t="str">
        <f>'juli-sept'!A12</f>
        <v>Saldo vakantie-uren 2023</v>
      </c>
      <c r="B12" s="24"/>
      <c r="C12" s="24"/>
      <c r="D12" s="24"/>
      <c r="E12" s="54">
        <f>'jan-mrt'!E12</f>
        <v>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S12" s="72"/>
      <c r="T12" s="65"/>
      <c r="U12" s="64"/>
      <c r="V12" s="65"/>
      <c r="W12" s="65"/>
      <c r="X12" s="65"/>
      <c r="Y12" s="65"/>
      <c r="Z12" s="65"/>
      <c r="AA12" s="65"/>
      <c r="AB12" s="65"/>
      <c r="AC12" s="65"/>
      <c r="AD12" s="66"/>
    </row>
    <row r="13" spans="1:30" x14ac:dyDescent="0.3">
      <c r="A13" s="23" t="str">
        <f>'juli-sept'!A13</f>
        <v>Vakantie-uren 2024</v>
      </c>
      <c r="B13" s="24"/>
      <c r="C13" s="24"/>
      <c r="D13" s="24"/>
      <c r="E13" s="27">
        <f>'jan-mrt'!E13</f>
        <v>228</v>
      </c>
      <c r="F13" s="24"/>
      <c r="G13" s="24"/>
      <c r="H13" s="24" t="str">
        <f>'juli-sept'!H13</f>
        <v>Saldo te werken 2024</v>
      </c>
      <c r="I13" s="24"/>
      <c r="J13" s="24"/>
      <c r="K13" s="24"/>
      <c r="L13" s="24"/>
      <c r="M13" s="27">
        <f>E14-SUM(M8:M10)-M11-M14</f>
        <v>1733</v>
      </c>
      <c r="N13" s="24" t="s">
        <v>28</v>
      </c>
      <c r="O13" s="24"/>
      <c r="P13" s="25"/>
      <c r="S13" s="72"/>
      <c r="T13" s="65"/>
      <c r="U13" s="64"/>
      <c r="V13" s="65"/>
      <c r="W13" s="65"/>
      <c r="X13" s="65"/>
      <c r="Y13" s="65"/>
      <c r="Z13" s="65"/>
      <c r="AA13" s="65"/>
      <c r="AB13" s="65"/>
      <c r="AC13" s="65"/>
      <c r="AD13" s="66"/>
    </row>
    <row r="14" spans="1:30" x14ac:dyDescent="0.3">
      <c r="A14" s="23" t="str">
        <f>'juli-sept'!A14</f>
        <v>Contracturen 2024</v>
      </c>
      <c r="B14" s="24"/>
      <c r="C14" s="24"/>
      <c r="D14" s="24"/>
      <c r="E14" s="49">
        <f>'jan-mrt'!E14</f>
        <v>1961</v>
      </c>
      <c r="F14" s="24"/>
      <c r="G14" s="24"/>
      <c r="H14" s="24" t="s">
        <v>20</v>
      </c>
      <c r="I14" s="24"/>
      <c r="J14" s="24"/>
      <c r="K14" s="24"/>
      <c r="L14" s="24"/>
      <c r="M14" s="27">
        <f>E13-M11</f>
        <v>228</v>
      </c>
      <c r="N14" s="24"/>
      <c r="O14" s="24"/>
      <c r="P14" s="25"/>
      <c r="S14" s="72"/>
      <c r="T14" s="65"/>
      <c r="U14" s="64"/>
      <c r="V14" s="65"/>
      <c r="W14" s="65"/>
      <c r="X14" s="65"/>
      <c r="Y14" s="65"/>
      <c r="Z14" s="65"/>
      <c r="AA14" s="65"/>
      <c r="AB14" s="65"/>
      <c r="AC14" s="65"/>
      <c r="AD14" s="66"/>
    </row>
    <row r="15" spans="1:30" ht="15" thickBot="1" x14ac:dyDescent="0.3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S15" s="98"/>
      <c r="T15" s="68"/>
      <c r="U15" s="67"/>
      <c r="V15" s="68"/>
      <c r="W15" s="68"/>
      <c r="X15" s="68"/>
      <c r="Y15" s="68"/>
      <c r="Z15" s="68"/>
      <c r="AA15" s="68"/>
      <c r="AB15" s="68"/>
      <c r="AC15" s="68"/>
      <c r="AD15" s="69"/>
    </row>
    <row r="17" spans="1:30" x14ac:dyDescent="0.3">
      <c r="A17" s="97" t="s">
        <v>44</v>
      </c>
      <c r="B17" s="97"/>
      <c r="C17" s="97"/>
      <c r="D17" s="97"/>
      <c r="E17" s="97"/>
      <c r="F17" s="97"/>
      <c r="G17" s="97"/>
    </row>
    <row r="18" spans="1:30" ht="15" thickBot="1" x14ac:dyDescent="0.35">
      <c r="A18" s="2"/>
    </row>
    <row r="19" spans="1:30" ht="129.75" customHeight="1" thickBot="1" x14ac:dyDescent="0.35">
      <c r="A19" s="94" t="s">
        <v>35</v>
      </c>
      <c r="B19" s="95"/>
      <c r="C19" s="13" t="s">
        <v>52</v>
      </c>
      <c r="D19" s="13" t="s">
        <v>53</v>
      </c>
      <c r="E19" s="13" t="s">
        <v>54</v>
      </c>
      <c r="F19" s="13" t="s">
        <v>55</v>
      </c>
      <c r="G19" s="31" t="s">
        <v>17</v>
      </c>
      <c r="H19" s="31" t="s">
        <v>18</v>
      </c>
      <c r="I19" s="31" t="s">
        <v>16</v>
      </c>
      <c r="J19" s="32" t="s">
        <v>15</v>
      </c>
      <c r="K19" s="94" t="s">
        <v>36</v>
      </c>
      <c r="L19" s="95"/>
      <c r="M19" s="13" t="s">
        <v>52</v>
      </c>
      <c r="N19" s="13" t="s">
        <v>53</v>
      </c>
      <c r="O19" s="13" t="s">
        <v>54</v>
      </c>
      <c r="P19" s="13" t="s">
        <v>55</v>
      </c>
      <c r="Q19" s="31" t="s">
        <v>17</v>
      </c>
      <c r="R19" s="31" t="s">
        <v>18</v>
      </c>
      <c r="S19" s="31" t="s">
        <v>16</v>
      </c>
      <c r="T19" s="32" t="s">
        <v>15</v>
      </c>
      <c r="U19" s="94" t="s">
        <v>37</v>
      </c>
      <c r="V19" s="95"/>
      <c r="W19" s="13" t="s">
        <v>52</v>
      </c>
      <c r="X19" s="13" t="s">
        <v>53</v>
      </c>
      <c r="Y19" s="13" t="s">
        <v>54</v>
      </c>
      <c r="Z19" s="13" t="s">
        <v>55</v>
      </c>
      <c r="AA19" s="31" t="s">
        <v>17</v>
      </c>
      <c r="AB19" s="31" t="s">
        <v>18</v>
      </c>
      <c r="AC19" s="31" t="s">
        <v>16</v>
      </c>
      <c r="AD19" s="32" t="s">
        <v>15</v>
      </c>
    </row>
    <row r="20" spans="1:30" ht="18" customHeight="1" x14ac:dyDescent="0.3">
      <c r="A20" s="33" t="str">
        <f>"WEEK "&amp;WEEKNUM(B21,21)</f>
        <v>WEEK 40</v>
      </c>
      <c r="B20" s="38"/>
      <c r="C20" s="35"/>
      <c r="D20" s="35"/>
      <c r="E20" s="35"/>
      <c r="F20" s="35"/>
      <c r="G20" s="35"/>
      <c r="H20" s="35"/>
      <c r="I20" s="35"/>
      <c r="J20" s="36"/>
      <c r="K20" s="33" t="str">
        <f>"WEEK "&amp;WEEKNUM(L21,21)</f>
        <v>WEEK 44</v>
      </c>
      <c r="L20" s="38"/>
      <c r="M20" s="35"/>
      <c r="N20" s="35"/>
      <c r="O20" s="35"/>
      <c r="P20" s="35"/>
      <c r="Q20" s="35"/>
      <c r="R20" s="35"/>
      <c r="S20" s="35"/>
      <c r="T20" s="36"/>
      <c r="U20" s="33" t="str">
        <f>"WEEK "&amp;WEEKNUM(V21,21)</f>
        <v>WEEK 49</v>
      </c>
      <c r="V20" s="34"/>
      <c r="W20" s="35"/>
      <c r="X20" s="35"/>
      <c r="Y20" s="35"/>
      <c r="Z20" s="35"/>
      <c r="AA20" s="35"/>
      <c r="AB20" s="35"/>
      <c r="AC20" s="35"/>
      <c r="AD20" s="36"/>
    </row>
    <row r="21" spans="1:30" ht="18" customHeight="1" x14ac:dyDescent="0.3">
      <c r="A21" s="40" t="s">
        <v>6</v>
      </c>
      <c r="B21" s="51">
        <v>45565</v>
      </c>
      <c r="C21" s="3"/>
      <c r="D21" s="3"/>
      <c r="E21" s="3"/>
      <c r="F21" s="3"/>
      <c r="G21" s="3"/>
      <c r="H21" s="3"/>
      <c r="I21" s="4"/>
      <c r="J21" s="5"/>
      <c r="K21" s="40" t="s">
        <v>6</v>
      </c>
      <c r="L21" s="51">
        <f>B54+1</f>
        <v>45593</v>
      </c>
      <c r="M21" s="3"/>
      <c r="N21" s="3"/>
      <c r="O21" s="3"/>
      <c r="P21" s="3"/>
      <c r="Q21" s="3"/>
      <c r="R21" s="3"/>
      <c r="S21" s="4"/>
      <c r="T21" s="5"/>
      <c r="U21" s="40" t="s">
        <v>6</v>
      </c>
      <c r="V21" s="51">
        <f>L63+1</f>
        <v>45628</v>
      </c>
      <c r="W21" s="3"/>
      <c r="X21" s="3"/>
      <c r="Y21" s="3"/>
      <c r="Z21" s="3"/>
      <c r="AA21" s="3"/>
      <c r="AB21" s="3"/>
      <c r="AC21" s="4"/>
      <c r="AD21" s="5"/>
    </row>
    <row r="22" spans="1:30" ht="18" customHeight="1" x14ac:dyDescent="0.3">
      <c r="A22" s="40" t="s">
        <v>7</v>
      </c>
      <c r="B22" s="51">
        <f>B21+1</f>
        <v>45566</v>
      </c>
      <c r="C22" s="3"/>
      <c r="D22" s="3"/>
      <c r="E22" s="3"/>
      <c r="F22" s="3"/>
      <c r="G22" s="3"/>
      <c r="H22" s="3"/>
      <c r="I22" s="4"/>
      <c r="J22" s="5"/>
      <c r="K22" s="40" t="s">
        <v>7</v>
      </c>
      <c r="L22" s="51">
        <f>L21+1</f>
        <v>45594</v>
      </c>
      <c r="M22" s="3"/>
      <c r="N22" s="3"/>
      <c r="O22" s="3"/>
      <c r="P22" s="3"/>
      <c r="Q22" s="3"/>
      <c r="R22" s="3"/>
      <c r="S22" s="4"/>
      <c r="T22" s="5"/>
      <c r="U22" s="40" t="s">
        <v>7</v>
      </c>
      <c r="V22" s="51">
        <f>V21+1</f>
        <v>45629</v>
      </c>
      <c r="W22" s="3"/>
      <c r="X22" s="3"/>
      <c r="Y22" s="3"/>
      <c r="Z22" s="3"/>
      <c r="AA22" s="3"/>
      <c r="AB22" s="3"/>
      <c r="AC22" s="4"/>
      <c r="AD22" s="5"/>
    </row>
    <row r="23" spans="1:30" ht="18" customHeight="1" x14ac:dyDescent="0.3">
      <c r="A23" s="40" t="s">
        <v>8</v>
      </c>
      <c r="B23" s="51">
        <f t="shared" ref="B23:B27" si="0">B22+1</f>
        <v>45567</v>
      </c>
      <c r="C23" s="3"/>
      <c r="D23" s="3"/>
      <c r="E23" s="3"/>
      <c r="F23" s="3"/>
      <c r="G23" s="3"/>
      <c r="H23" s="3"/>
      <c r="I23" s="4"/>
      <c r="J23" s="5"/>
      <c r="K23" s="40" t="s">
        <v>8</v>
      </c>
      <c r="L23" s="51">
        <f t="shared" ref="L23:L27" si="1">L22+1</f>
        <v>45595</v>
      </c>
      <c r="M23" s="3"/>
      <c r="N23" s="3"/>
      <c r="O23" s="3"/>
      <c r="P23" s="3"/>
      <c r="Q23" s="3"/>
      <c r="R23" s="3"/>
      <c r="S23" s="4"/>
      <c r="T23" s="5"/>
      <c r="U23" s="40" t="s">
        <v>8</v>
      </c>
      <c r="V23" s="51">
        <f t="shared" ref="V23:V27" si="2">V22+1</f>
        <v>45630</v>
      </c>
      <c r="W23" s="3"/>
      <c r="X23" s="3"/>
      <c r="Y23" s="3"/>
      <c r="Z23" s="3"/>
      <c r="AA23" s="3"/>
      <c r="AB23" s="3"/>
      <c r="AC23" s="4"/>
      <c r="AD23" s="5"/>
    </row>
    <row r="24" spans="1:30" ht="18" customHeight="1" x14ac:dyDescent="0.3">
      <c r="A24" s="40" t="s">
        <v>9</v>
      </c>
      <c r="B24" s="51">
        <f t="shared" si="0"/>
        <v>45568</v>
      </c>
      <c r="C24" s="3"/>
      <c r="D24" s="3"/>
      <c r="E24" s="3"/>
      <c r="F24" s="3"/>
      <c r="G24" s="3"/>
      <c r="H24" s="3"/>
      <c r="I24" s="4"/>
      <c r="J24" s="5"/>
      <c r="K24" s="40" t="s">
        <v>9</v>
      </c>
      <c r="L24" s="51">
        <f t="shared" si="1"/>
        <v>45596</v>
      </c>
      <c r="M24" s="3"/>
      <c r="N24" s="3"/>
      <c r="O24" s="3"/>
      <c r="P24" s="3"/>
      <c r="Q24" s="3"/>
      <c r="R24" s="3"/>
      <c r="S24" s="4"/>
      <c r="T24" s="5"/>
      <c r="U24" s="40" t="s">
        <v>9</v>
      </c>
      <c r="V24" s="51">
        <f t="shared" si="2"/>
        <v>45631</v>
      </c>
      <c r="W24" s="3"/>
      <c r="X24" s="3"/>
      <c r="Y24" s="3"/>
      <c r="Z24" s="3"/>
      <c r="AA24" s="3"/>
      <c r="AB24" s="3"/>
      <c r="AC24" s="4"/>
      <c r="AD24" s="5"/>
    </row>
    <row r="25" spans="1:30" ht="18" customHeight="1" x14ac:dyDescent="0.3">
      <c r="A25" s="40" t="s">
        <v>10</v>
      </c>
      <c r="B25" s="51">
        <f t="shared" si="0"/>
        <v>45569</v>
      </c>
      <c r="C25" s="3"/>
      <c r="D25" s="3"/>
      <c r="E25" s="3"/>
      <c r="F25" s="3"/>
      <c r="G25" s="3"/>
      <c r="H25" s="3"/>
      <c r="I25" s="4"/>
      <c r="J25" s="5"/>
      <c r="K25" s="40" t="s">
        <v>10</v>
      </c>
      <c r="L25" s="51">
        <f t="shared" si="1"/>
        <v>45597</v>
      </c>
      <c r="M25" s="3"/>
      <c r="N25" s="3"/>
      <c r="O25" s="3"/>
      <c r="P25" s="3"/>
      <c r="Q25" s="3"/>
      <c r="R25" s="3"/>
      <c r="S25" s="4"/>
      <c r="T25" s="5"/>
      <c r="U25" s="40" t="s">
        <v>10</v>
      </c>
      <c r="V25" s="51">
        <f t="shared" si="2"/>
        <v>45632</v>
      </c>
      <c r="W25" s="3"/>
      <c r="X25" s="3"/>
      <c r="Y25" s="3"/>
      <c r="Z25" s="3"/>
      <c r="AA25" s="3"/>
      <c r="AB25" s="3"/>
      <c r="AC25" s="4"/>
      <c r="AD25" s="5"/>
    </row>
    <row r="26" spans="1:30" ht="18" customHeight="1" x14ac:dyDescent="0.3">
      <c r="A26" s="40" t="s">
        <v>11</v>
      </c>
      <c r="B26" s="51">
        <f t="shared" si="0"/>
        <v>45570</v>
      </c>
      <c r="C26" s="3"/>
      <c r="D26" s="3"/>
      <c r="E26" s="3"/>
      <c r="F26" s="3"/>
      <c r="G26" s="3"/>
      <c r="H26" s="3"/>
      <c r="I26" s="4"/>
      <c r="J26" s="5"/>
      <c r="K26" s="40" t="s">
        <v>11</v>
      </c>
      <c r="L26" s="51">
        <f t="shared" si="1"/>
        <v>45598</v>
      </c>
      <c r="M26" s="3"/>
      <c r="N26" s="3"/>
      <c r="O26" s="3"/>
      <c r="P26" s="3"/>
      <c r="Q26" s="3"/>
      <c r="R26" s="3"/>
      <c r="S26" s="4"/>
      <c r="T26" s="5"/>
      <c r="U26" s="40" t="s">
        <v>11</v>
      </c>
      <c r="V26" s="51">
        <f t="shared" si="2"/>
        <v>45633</v>
      </c>
      <c r="W26" s="3"/>
      <c r="X26" s="3"/>
      <c r="Y26" s="3"/>
      <c r="Z26" s="3"/>
      <c r="AA26" s="3"/>
      <c r="AB26" s="3"/>
      <c r="AC26" s="4"/>
      <c r="AD26" s="5"/>
    </row>
    <row r="27" spans="1:30" ht="18" customHeight="1" x14ac:dyDescent="0.3">
      <c r="A27" s="42" t="s">
        <v>12</v>
      </c>
      <c r="B27" s="51">
        <f t="shared" si="0"/>
        <v>45571</v>
      </c>
      <c r="C27" s="3"/>
      <c r="D27" s="3"/>
      <c r="E27" s="3"/>
      <c r="F27" s="3"/>
      <c r="G27" s="3"/>
      <c r="H27" s="3"/>
      <c r="I27" s="4"/>
      <c r="J27" s="5"/>
      <c r="K27" s="42" t="s">
        <v>12</v>
      </c>
      <c r="L27" s="51">
        <f t="shared" si="1"/>
        <v>45599</v>
      </c>
      <c r="M27" s="3"/>
      <c r="N27" s="3"/>
      <c r="O27" s="3"/>
      <c r="P27" s="3"/>
      <c r="Q27" s="3"/>
      <c r="R27" s="3"/>
      <c r="S27" s="4"/>
      <c r="T27" s="5"/>
      <c r="U27" s="40" t="s">
        <v>12</v>
      </c>
      <c r="V27" s="51">
        <f t="shared" si="2"/>
        <v>45634</v>
      </c>
      <c r="W27" s="3"/>
      <c r="X27" s="3"/>
      <c r="Y27" s="3"/>
      <c r="Z27" s="3"/>
      <c r="AA27" s="3"/>
      <c r="AB27" s="3"/>
      <c r="AC27" s="4"/>
      <c r="AD27" s="5"/>
    </row>
    <row r="28" spans="1:30" ht="18" customHeight="1" thickBot="1" x14ac:dyDescent="0.35">
      <c r="A28" s="93" t="s">
        <v>25</v>
      </c>
      <c r="B28" s="91"/>
      <c r="C28" s="91"/>
      <c r="D28" s="91"/>
      <c r="E28" s="91"/>
      <c r="F28" s="90">
        <f>SUM(C21:G27)</f>
        <v>0</v>
      </c>
      <c r="G28" s="91"/>
      <c r="H28" s="91"/>
      <c r="I28" s="91"/>
      <c r="J28" s="92"/>
      <c r="K28" s="93" t="s">
        <v>25</v>
      </c>
      <c r="L28" s="91"/>
      <c r="M28" s="91"/>
      <c r="N28" s="91"/>
      <c r="O28" s="91"/>
      <c r="P28" s="90">
        <f>SUM(M21:Q27)</f>
        <v>0</v>
      </c>
      <c r="Q28" s="91"/>
      <c r="R28" s="91"/>
      <c r="S28" s="91"/>
      <c r="T28" s="92"/>
      <c r="U28" s="93" t="s">
        <v>25</v>
      </c>
      <c r="V28" s="91"/>
      <c r="W28" s="91"/>
      <c r="X28" s="91"/>
      <c r="Y28" s="91"/>
      <c r="Z28" s="90">
        <f>SUM(W21:AA27)</f>
        <v>0</v>
      </c>
      <c r="AA28" s="91"/>
      <c r="AB28" s="91"/>
      <c r="AC28" s="91"/>
      <c r="AD28" s="92"/>
    </row>
    <row r="29" spans="1:30" ht="18" customHeight="1" x14ac:dyDescent="0.3">
      <c r="A29" s="33" t="str">
        <f>"WEEK "&amp;WEEKNUM(B30,21)</f>
        <v>WEEK 41</v>
      </c>
      <c r="B29" s="38"/>
      <c r="C29" s="38"/>
      <c r="D29" s="38"/>
      <c r="E29" s="38"/>
      <c r="F29" s="38"/>
      <c r="G29" s="38"/>
      <c r="H29" s="38"/>
      <c r="I29" s="38"/>
      <c r="J29" s="39"/>
      <c r="K29" s="33" t="str">
        <f>"WEEK "&amp;WEEKNUM(L30,21)</f>
        <v>WEEK 45</v>
      </c>
      <c r="L29" s="38"/>
      <c r="M29" s="38"/>
      <c r="N29" s="38"/>
      <c r="O29" s="38"/>
      <c r="P29" s="38"/>
      <c r="Q29" s="38"/>
      <c r="R29" s="38"/>
      <c r="S29" s="38"/>
      <c r="T29" s="39"/>
      <c r="U29" s="33" t="str">
        <f>"WEEK "&amp;WEEKNUM(V30,21)</f>
        <v>WEEK 50</v>
      </c>
      <c r="V29" s="38"/>
      <c r="W29" s="38"/>
      <c r="X29" s="38"/>
      <c r="Y29" s="38"/>
      <c r="Z29" s="38"/>
      <c r="AA29" s="38"/>
      <c r="AB29" s="38"/>
      <c r="AC29" s="38"/>
      <c r="AD29" s="39"/>
    </row>
    <row r="30" spans="1:30" ht="18" customHeight="1" x14ac:dyDescent="0.3">
      <c r="A30" s="40" t="s">
        <v>6</v>
      </c>
      <c r="B30" s="51">
        <f>B27+1</f>
        <v>45572</v>
      </c>
      <c r="C30" s="3"/>
      <c r="D30" s="3"/>
      <c r="E30" s="3"/>
      <c r="F30" s="3"/>
      <c r="G30" s="3"/>
      <c r="H30" s="3"/>
      <c r="I30" s="3"/>
      <c r="J30" s="5"/>
      <c r="K30" s="40" t="s">
        <v>6</v>
      </c>
      <c r="L30" s="51">
        <f>L27+1</f>
        <v>45600</v>
      </c>
      <c r="M30" s="3"/>
      <c r="N30" s="3"/>
      <c r="O30" s="3"/>
      <c r="P30" s="3"/>
      <c r="Q30" s="3"/>
      <c r="R30" s="3"/>
      <c r="S30" s="3"/>
      <c r="T30" s="5"/>
      <c r="U30" s="40" t="s">
        <v>6</v>
      </c>
      <c r="V30" s="51">
        <f>V27+1</f>
        <v>45635</v>
      </c>
      <c r="W30" s="3"/>
      <c r="X30" s="3"/>
      <c r="Y30" s="3"/>
      <c r="Z30" s="3"/>
      <c r="AA30" s="3"/>
      <c r="AB30" s="3"/>
      <c r="AC30" s="3"/>
      <c r="AD30" s="5"/>
    </row>
    <row r="31" spans="1:30" ht="18" customHeight="1" x14ac:dyDescent="0.3">
      <c r="A31" s="40" t="s">
        <v>7</v>
      </c>
      <c r="B31" s="51">
        <f>B30+1</f>
        <v>45573</v>
      </c>
      <c r="C31" s="3"/>
      <c r="D31" s="3"/>
      <c r="E31" s="3"/>
      <c r="F31" s="3"/>
      <c r="G31" s="3"/>
      <c r="H31" s="3"/>
      <c r="I31" s="3"/>
      <c r="J31" s="5"/>
      <c r="K31" s="40" t="s">
        <v>7</v>
      </c>
      <c r="L31" s="51">
        <f>L30+1</f>
        <v>45601</v>
      </c>
      <c r="M31" s="3"/>
      <c r="N31" s="3"/>
      <c r="O31" s="3"/>
      <c r="P31" s="3"/>
      <c r="Q31" s="3"/>
      <c r="R31" s="3"/>
      <c r="S31" s="3"/>
      <c r="T31" s="5"/>
      <c r="U31" s="40" t="s">
        <v>7</v>
      </c>
      <c r="V31" s="51">
        <f>V30+1</f>
        <v>45636</v>
      </c>
      <c r="W31" s="3"/>
      <c r="X31" s="3"/>
      <c r="Y31" s="3"/>
      <c r="Z31" s="3"/>
      <c r="AA31" s="3"/>
      <c r="AB31" s="3"/>
      <c r="AC31" s="3"/>
      <c r="AD31" s="5"/>
    </row>
    <row r="32" spans="1:30" ht="18" customHeight="1" x14ac:dyDescent="0.3">
      <c r="A32" s="40" t="s">
        <v>8</v>
      </c>
      <c r="B32" s="51">
        <f t="shared" ref="B32:B36" si="3">B31+1</f>
        <v>45574</v>
      </c>
      <c r="C32" s="3"/>
      <c r="D32" s="3"/>
      <c r="E32" s="3"/>
      <c r="F32" s="3"/>
      <c r="G32" s="3"/>
      <c r="H32" s="3"/>
      <c r="I32" s="3"/>
      <c r="J32" s="5"/>
      <c r="K32" s="40" t="s">
        <v>8</v>
      </c>
      <c r="L32" s="51">
        <f t="shared" ref="L32:L36" si="4">L31+1</f>
        <v>45602</v>
      </c>
      <c r="M32" s="3"/>
      <c r="N32" s="3"/>
      <c r="O32" s="3"/>
      <c r="P32" s="3"/>
      <c r="Q32" s="3"/>
      <c r="R32" s="3"/>
      <c r="S32" s="3"/>
      <c r="T32" s="5"/>
      <c r="U32" s="40" t="s">
        <v>8</v>
      </c>
      <c r="V32" s="51">
        <f t="shared" ref="V32:V36" si="5">V31+1</f>
        <v>45637</v>
      </c>
      <c r="W32" s="3"/>
      <c r="X32" s="3"/>
      <c r="Y32" s="3"/>
      <c r="Z32" s="3"/>
      <c r="AA32" s="3"/>
      <c r="AB32" s="3"/>
      <c r="AC32" s="3"/>
      <c r="AD32" s="5"/>
    </row>
    <row r="33" spans="1:30" ht="18" customHeight="1" x14ac:dyDescent="0.3">
      <c r="A33" s="40" t="s">
        <v>9</v>
      </c>
      <c r="B33" s="51">
        <f t="shared" si="3"/>
        <v>45575</v>
      </c>
      <c r="C33" s="3"/>
      <c r="D33" s="3"/>
      <c r="E33" s="3"/>
      <c r="F33" s="3"/>
      <c r="G33" s="3"/>
      <c r="H33" s="3"/>
      <c r="I33" s="3"/>
      <c r="J33" s="5"/>
      <c r="K33" s="40" t="s">
        <v>9</v>
      </c>
      <c r="L33" s="51">
        <f t="shared" si="4"/>
        <v>45603</v>
      </c>
      <c r="M33" s="3"/>
      <c r="N33" s="3"/>
      <c r="O33" s="3"/>
      <c r="P33" s="3"/>
      <c r="Q33" s="3"/>
      <c r="R33" s="3"/>
      <c r="S33" s="3"/>
      <c r="T33" s="5"/>
      <c r="U33" s="40" t="s">
        <v>9</v>
      </c>
      <c r="V33" s="51">
        <f t="shared" si="5"/>
        <v>45638</v>
      </c>
      <c r="W33" s="3"/>
      <c r="X33" s="3"/>
      <c r="Y33" s="3"/>
      <c r="Z33" s="3"/>
      <c r="AA33" s="3"/>
      <c r="AB33" s="3"/>
      <c r="AC33" s="3"/>
      <c r="AD33" s="5"/>
    </row>
    <row r="34" spans="1:30" ht="18" customHeight="1" x14ac:dyDescent="0.3">
      <c r="A34" s="40" t="s">
        <v>10</v>
      </c>
      <c r="B34" s="51">
        <f t="shared" si="3"/>
        <v>45576</v>
      </c>
      <c r="C34" s="3"/>
      <c r="D34" s="3"/>
      <c r="E34" s="3"/>
      <c r="F34" s="3"/>
      <c r="G34" s="3"/>
      <c r="H34" s="3"/>
      <c r="I34" s="3"/>
      <c r="J34" s="5"/>
      <c r="K34" s="40" t="s">
        <v>10</v>
      </c>
      <c r="L34" s="51">
        <f t="shared" si="4"/>
        <v>45604</v>
      </c>
      <c r="M34" s="3"/>
      <c r="N34" s="3"/>
      <c r="O34" s="3"/>
      <c r="P34" s="3"/>
      <c r="Q34" s="3"/>
      <c r="R34" s="3"/>
      <c r="S34" s="3"/>
      <c r="T34" s="5"/>
      <c r="U34" s="40" t="s">
        <v>10</v>
      </c>
      <c r="V34" s="51">
        <f t="shared" si="5"/>
        <v>45639</v>
      </c>
      <c r="W34" s="3"/>
      <c r="X34" s="3"/>
      <c r="Y34" s="3"/>
      <c r="Z34" s="3"/>
      <c r="AA34" s="3"/>
      <c r="AB34" s="3"/>
      <c r="AC34" s="3"/>
      <c r="AD34" s="5"/>
    </row>
    <row r="35" spans="1:30" ht="18" customHeight="1" x14ac:dyDescent="0.3">
      <c r="A35" s="40" t="s">
        <v>11</v>
      </c>
      <c r="B35" s="51">
        <f t="shared" si="3"/>
        <v>45577</v>
      </c>
      <c r="C35" s="3"/>
      <c r="D35" s="3"/>
      <c r="E35" s="3"/>
      <c r="F35" s="3"/>
      <c r="G35" s="3"/>
      <c r="H35" s="3"/>
      <c r="I35" s="3"/>
      <c r="J35" s="5"/>
      <c r="K35" s="40" t="s">
        <v>11</v>
      </c>
      <c r="L35" s="51">
        <f t="shared" si="4"/>
        <v>45605</v>
      </c>
      <c r="M35" s="3"/>
      <c r="N35" s="3"/>
      <c r="O35" s="3"/>
      <c r="P35" s="3"/>
      <c r="Q35" s="3"/>
      <c r="R35" s="3"/>
      <c r="S35" s="3"/>
      <c r="T35" s="5"/>
      <c r="U35" s="40" t="s">
        <v>11</v>
      </c>
      <c r="V35" s="51">
        <f t="shared" si="5"/>
        <v>45640</v>
      </c>
      <c r="W35" s="3"/>
      <c r="X35" s="3"/>
      <c r="Y35" s="3"/>
      <c r="Z35" s="3"/>
      <c r="AA35" s="3"/>
      <c r="AB35" s="3"/>
      <c r="AC35" s="3"/>
      <c r="AD35" s="5"/>
    </row>
    <row r="36" spans="1:30" ht="18" customHeight="1" x14ac:dyDescent="0.3">
      <c r="A36" s="42" t="s">
        <v>12</v>
      </c>
      <c r="B36" s="51">
        <f t="shared" si="3"/>
        <v>45578</v>
      </c>
      <c r="C36" s="6"/>
      <c r="D36" s="6"/>
      <c r="E36" s="6"/>
      <c r="F36" s="6"/>
      <c r="G36" s="6"/>
      <c r="H36" s="6"/>
      <c r="I36" s="6"/>
      <c r="J36" s="7"/>
      <c r="K36" s="42" t="s">
        <v>12</v>
      </c>
      <c r="L36" s="51">
        <f t="shared" si="4"/>
        <v>45606</v>
      </c>
      <c r="M36" s="6"/>
      <c r="N36" s="6"/>
      <c r="O36" s="6"/>
      <c r="P36" s="6"/>
      <c r="Q36" s="6"/>
      <c r="R36" s="6"/>
      <c r="S36" s="6"/>
      <c r="T36" s="7"/>
      <c r="U36" s="42" t="s">
        <v>12</v>
      </c>
      <c r="V36" s="51">
        <f t="shared" si="5"/>
        <v>45641</v>
      </c>
      <c r="W36" s="6"/>
      <c r="X36" s="6"/>
      <c r="Y36" s="6"/>
      <c r="Z36" s="6"/>
      <c r="AA36" s="6"/>
      <c r="AB36" s="6"/>
      <c r="AC36" s="6"/>
      <c r="AD36" s="7"/>
    </row>
    <row r="37" spans="1:30" ht="18" customHeight="1" thickBot="1" x14ac:dyDescent="0.35">
      <c r="A37" s="93" t="s">
        <v>25</v>
      </c>
      <c r="B37" s="91"/>
      <c r="C37" s="91"/>
      <c r="D37" s="91"/>
      <c r="E37" s="91"/>
      <c r="F37" s="90">
        <f>SUM(C30:G36)</f>
        <v>0</v>
      </c>
      <c r="G37" s="91"/>
      <c r="H37" s="91"/>
      <c r="I37" s="91"/>
      <c r="J37" s="92"/>
      <c r="K37" s="93" t="s">
        <v>25</v>
      </c>
      <c r="L37" s="91"/>
      <c r="M37" s="91"/>
      <c r="N37" s="91"/>
      <c r="O37" s="91"/>
      <c r="P37" s="90">
        <f>SUM(M30:Q36)</f>
        <v>0</v>
      </c>
      <c r="Q37" s="91"/>
      <c r="R37" s="91"/>
      <c r="S37" s="91"/>
      <c r="T37" s="92"/>
      <c r="U37" s="93" t="s">
        <v>25</v>
      </c>
      <c r="V37" s="91"/>
      <c r="W37" s="91"/>
      <c r="X37" s="91"/>
      <c r="Y37" s="91"/>
      <c r="Z37" s="90">
        <f>SUM(W30:AA36)</f>
        <v>0</v>
      </c>
      <c r="AA37" s="91"/>
      <c r="AB37" s="91"/>
      <c r="AC37" s="91"/>
      <c r="AD37" s="92"/>
    </row>
    <row r="38" spans="1:30" ht="18" customHeight="1" x14ac:dyDescent="0.3">
      <c r="A38" s="33" t="str">
        <f>"WEEK "&amp;WEEKNUM(B39,21)</f>
        <v>WEEK 42</v>
      </c>
      <c r="B38" s="38"/>
      <c r="C38" s="38"/>
      <c r="D38" s="38"/>
      <c r="E38" s="38"/>
      <c r="F38" s="38"/>
      <c r="G38" s="38"/>
      <c r="H38" s="38"/>
      <c r="I38" s="38"/>
      <c r="J38" s="39"/>
      <c r="K38" s="33" t="str">
        <f>"WEEK "&amp;WEEKNUM(L39,21)</f>
        <v>WEEK 46</v>
      </c>
      <c r="L38" s="38"/>
      <c r="M38" s="38"/>
      <c r="N38" s="38"/>
      <c r="O38" s="38"/>
      <c r="P38" s="38"/>
      <c r="Q38" s="38"/>
      <c r="R38" s="38"/>
      <c r="S38" s="38"/>
      <c r="T38" s="39"/>
      <c r="U38" s="33" t="str">
        <f>"WEEK "&amp;WEEKNUM(V39,21)</f>
        <v>WEEK 51</v>
      </c>
      <c r="V38" s="38"/>
      <c r="W38" s="38"/>
      <c r="X38" s="38"/>
      <c r="Y38" s="38"/>
      <c r="Z38" s="38"/>
      <c r="AA38" s="38"/>
      <c r="AB38" s="38"/>
      <c r="AC38" s="38"/>
      <c r="AD38" s="39"/>
    </row>
    <row r="39" spans="1:30" ht="18" customHeight="1" x14ac:dyDescent="0.3">
      <c r="A39" s="40" t="s">
        <v>6</v>
      </c>
      <c r="B39" s="51">
        <f>B36+1</f>
        <v>45579</v>
      </c>
      <c r="C39" s="3"/>
      <c r="D39" s="3"/>
      <c r="E39" s="3"/>
      <c r="F39" s="3"/>
      <c r="G39" s="3"/>
      <c r="H39" s="3"/>
      <c r="I39" s="3"/>
      <c r="J39" s="5"/>
      <c r="K39" s="40" t="s">
        <v>6</v>
      </c>
      <c r="L39" s="51">
        <f>L36+1</f>
        <v>45607</v>
      </c>
      <c r="M39" s="3"/>
      <c r="N39" s="3"/>
      <c r="O39" s="3"/>
      <c r="P39" s="3"/>
      <c r="Q39" s="3"/>
      <c r="R39" s="3"/>
      <c r="S39" s="3"/>
      <c r="T39" s="5"/>
      <c r="U39" s="40" t="s">
        <v>6</v>
      </c>
      <c r="V39" s="51">
        <f>V36+1</f>
        <v>45642</v>
      </c>
      <c r="W39" s="3"/>
      <c r="X39" s="3"/>
      <c r="Y39" s="3"/>
      <c r="Z39" s="3"/>
      <c r="AA39" s="3"/>
      <c r="AB39" s="3"/>
      <c r="AC39" s="3"/>
      <c r="AD39" s="5"/>
    </row>
    <row r="40" spans="1:30" ht="18" customHeight="1" x14ac:dyDescent="0.3">
      <c r="A40" s="40" t="s">
        <v>7</v>
      </c>
      <c r="B40" s="51">
        <f>B39+1</f>
        <v>45580</v>
      </c>
      <c r="C40" s="3"/>
      <c r="D40" s="3"/>
      <c r="E40" s="3"/>
      <c r="F40" s="3"/>
      <c r="G40" s="3"/>
      <c r="H40" s="3"/>
      <c r="I40" s="3"/>
      <c r="J40" s="5"/>
      <c r="K40" s="40" t="s">
        <v>7</v>
      </c>
      <c r="L40" s="51">
        <f>L39+1</f>
        <v>45608</v>
      </c>
      <c r="M40" s="3"/>
      <c r="N40" s="3"/>
      <c r="O40" s="3"/>
      <c r="P40" s="3"/>
      <c r="Q40" s="3"/>
      <c r="R40" s="3"/>
      <c r="S40" s="3"/>
      <c r="T40" s="5"/>
      <c r="U40" s="40" t="s">
        <v>7</v>
      </c>
      <c r="V40" s="51">
        <f>V39+1</f>
        <v>45643</v>
      </c>
      <c r="W40" s="3"/>
      <c r="X40" s="3"/>
      <c r="Y40" s="3"/>
      <c r="Z40" s="3"/>
      <c r="AA40" s="3"/>
      <c r="AB40" s="3"/>
      <c r="AC40" s="3"/>
      <c r="AD40" s="5"/>
    </row>
    <row r="41" spans="1:30" ht="18" customHeight="1" x14ac:dyDescent="0.3">
      <c r="A41" s="40" t="s">
        <v>8</v>
      </c>
      <c r="B41" s="51">
        <f t="shared" ref="B41:B45" si="6">B40+1</f>
        <v>45581</v>
      </c>
      <c r="C41" s="3"/>
      <c r="D41" s="3"/>
      <c r="E41" s="3"/>
      <c r="F41" s="3"/>
      <c r="G41" s="3"/>
      <c r="H41" s="3"/>
      <c r="I41" s="3"/>
      <c r="J41" s="5"/>
      <c r="K41" s="40" t="s">
        <v>8</v>
      </c>
      <c r="L41" s="51">
        <f t="shared" ref="L41:L45" si="7">L40+1</f>
        <v>45609</v>
      </c>
      <c r="M41" s="3"/>
      <c r="N41" s="3"/>
      <c r="O41" s="3"/>
      <c r="P41" s="3"/>
      <c r="Q41" s="3"/>
      <c r="R41" s="3"/>
      <c r="S41" s="3"/>
      <c r="T41" s="5"/>
      <c r="U41" s="40" t="s">
        <v>8</v>
      </c>
      <c r="V41" s="51">
        <f t="shared" ref="V41:V45" si="8">V40+1</f>
        <v>45644</v>
      </c>
      <c r="W41" s="3"/>
      <c r="X41" s="3"/>
      <c r="Y41" s="3"/>
      <c r="Z41" s="3"/>
      <c r="AA41" s="3"/>
      <c r="AB41" s="3"/>
      <c r="AC41" s="3"/>
      <c r="AD41" s="5"/>
    </row>
    <row r="42" spans="1:30" ht="18" customHeight="1" x14ac:dyDescent="0.3">
      <c r="A42" s="40" t="s">
        <v>9</v>
      </c>
      <c r="B42" s="51">
        <f t="shared" si="6"/>
        <v>45582</v>
      </c>
      <c r="C42" s="3"/>
      <c r="D42" s="3"/>
      <c r="E42" s="3"/>
      <c r="F42" s="3"/>
      <c r="G42" s="3"/>
      <c r="H42" s="3"/>
      <c r="I42" s="3"/>
      <c r="J42" s="5"/>
      <c r="K42" s="40" t="s">
        <v>9</v>
      </c>
      <c r="L42" s="51">
        <f t="shared" si="7"/>
        <v>45610</v>
      </c>
      <c r="M42" s="3"/>
      <c r="N42" s="3"/>
      <c r="O42" s="3"/>
      <c r="P42" s="3"/>
      <c r="Q42" s="3"/>
      <c r="R42" s="3"/>
      <c r="S42" s="3"/>
      <c r="T42" s="5"/>
      <c r="U42" s="40" t="s">
        <v>9</v>
      </c>
      <c r="V42" s="51">
        <f t="shared" si="8"/>
        <v>45645</v>
      </c>
      <c r="W42" s="3"/>
      <c r="X42" s="3"/>
      <c r="Y42" s="3"/>
      <c r="Z42" s="3"/>
      <c r="AA42" s="3"/>
      <c r="AB42" s="3"/>
      <c r="AC42" s="3"/>
      <c r="AD42" s="5"/>
    </row>
    <row r="43" spans="1:30" ht="18" customHeight="1" x14ac:dyDescent="0.3">
      <c r="A43" s="40" t="s">
        <v>10</v>
      </c>
      <c r="B43" s="51">
        <f t="shared" si="6"/>
        <v>45583</v>
      </c>
      <c r="C43" s="3"/>
      <c r="D43" s="3"/>
      <c r="E43" s="3"/>
      <c r="F43" s="3"/>
      <c r="G43" s="3"/>
      <c r="H43" s="3"/>
      <c r="I43" s="3"/>
      <c r="J43" s="5"/>
      <c r="K43" s="40" t="s">
        <v>10</v>
      </c>
      <c r="L43" s="51">
        <f t="shared" si="7"/>
        <v>45611</v>
      </c>
      <c r="M43" s="3"/>
      <c r="N43" s="3"/>
      <c r="O43" s="3"/>
      <c r="P43" s="3"/>
      <c r="Q43" s="3"/>
      <c r="R43" s="3"/>
      <c r="S43" s="3"/>
      <c r="T43" s="5"/>
      <c r="U43" s="40" t="s">
        <v>10</v>
      </c>
      <c r="V43" s="51">
        <f t="shared" si="8"/>
        <v>45646</v>
      </c>
      <c r="W43" s="3"/>
      <c r="X43" s="3"/>
      <c r="Y43" s="3"/>
      <c r="Z43" s="3"/>
      <c r="AA43" s="3"/>
      <c r="AB43" s="3"/>
      <c r="AC43" s="3"/>
      <c r="AD43" s="5"/>
    </row>
    <row r="44" spans="1:30" ht="18" customHeight="1" x14ac:dyDescent="0.3">
      <c r="A44" s="40" t="s">
        <v>11</v>
      </c>
      <c r="B44" s="51">
        <f t="shared" si="6"/>
        <v>45584</v>
      </c>
      <c r="C44" s="3"/>
      <c r="D44" s="3"/>
      <c r="E44" s="3"/>
      <c r="F44" s="3"/>
      <c r="G44" s="3"/>
      <c r="H44" s="3"/>
      <c r="I44" s="3"/>
      <c r="J44" s="5"/>
      <c r="K44" s="40" t="s">
        <v>11</v>
      </c>
      <c r="L44" s="51">
        <f t="shared" si="7"/>
        <v>45612</v>
      </c>
      <c r="M44" s="3"/>
      <c r="N44" s="3"/>
      <c r="O44" s="3"/>
      <c r="P44" s="3"/>
      <c r="Q44" s="3"/>
      <c r="R44" s="3"/>
      <c r="S44" s="3"/>
      <c r="T44" s="5"/>
      <c r="U44" s="40" t="s">
        <v>11</v>
      </c>
      <c r="V44" s="51">
        <f t="shared" si="8"/>
        <v>45647</v>
      </c>
      <c r="W44" s="3"/>
      <c r="X44" s="3"/>
      <c r="Y44" s="3"/>
      <c r="Z44" s="3"/>
      <c r="AA44" s="3"/>
      <c r="AB44" s="3"/>
      <c r="AC44" s="3"/>
      <c r="AD44" s="5"/>
    </row>
    <row r="45" spans="1:30" ht="18" customHeight="1" x14ac:dyDescent="0.3">
      <c r="A45" s="42" t="s">
        <v>12</v>
      </c>
      <c r="B45" s="51">
        <f t="shared" si="6"/>
        <v>45585</v>
      </c>
      <c r="C45" s="6"/>
      <c r="D45" s="6"/>
      <c r="E45" s="6"/>
      <c r="F45" s="6"/>
      <c r="G45" s="6"/>
      <c r="H45" s="6"/>
      <c r="I45" s="6"/>
      <c r="J45" s="7"/>
      <c r="K45" s="42" t="s">
        <v>12</v>
      </c>
      <c r="L45" s="51">
        <f t="shared" si="7"/>
        <v>45613</v>
      </c>
      <c r="M45" s="6"/>
      <c r="N45" s="6"/>
      <c r="O45" s="6"/>
      <c r="P45" s="6"/>
      <c r="Q45" s="6"/>
      <c r="R45" s="6"/>
      <c r="S45" s="6"/>
      <c r="T45" s="7"/>
      <c r="U45" s="42" t="s">
        <v>12</v>
      </c>
      <c r="V45" s="51">
        <f t="shared" si="8"/>
        <v>45648</v>
      </c>
      <c r="W45" s="6"/>
      <c r="X45" s="6"/>
      <c r="Y45" s="6"/>
      <c r="Z45" s="6"/>
      <c r="AA45" s="6"/>
      <c r="AB45" s="6"/>
      <c r="AC45" s="6"/>
      <c r="AD45" s="7"/>
    </row>
    <row r="46" spans="1:30" ht="18" customHeight="1" thickBot="1" x14ac:dyDescent="0.35">
      <c r="A46" s="93" t="s">
        <v>25</v>
      </c>
      <c r="B46" s="91"/>
      <c r="C46" s="91"/>
      <c r="D46" s="91"/>
      <c r="E46" s="91"/>
      <c r="F46" s="90">
        <f>SUM(C39:G45)</f>
        <v>0</v>
      </c>
      <c r="G46" s="91"/>
      <c r="H46" s="91"/>
      <c r="I46" s="91"/>
      <c r="J46" s="92"/>
      <c r="K46" s="93" t="s">
        <v>25</v>
      </c>
      <c r="L46" s="91"/>
      <c r="M46" s="91"/>
      <c r="N46" s="91"/>
      <c r="O46" s="91"/>
      <c r="P46" s="90">
        <f>SUM(M39:Q45)</f>
        <v>0</v>
      </c>
      <c r="Q46" s="91"/>
      <c r="R46" s="91"/>
      <c r="S46" s="91"/>
      <c r="T46" s="92"/>
      <c r="U46" s="93" t="s">
        <v>25</v>
      </c>
      <c r="V46" s="91"/>
      <c r="W46" s="91"/>
      <c r="X46" s="91"/>
      <c r="Y46" s="91"/>
      <c r="Z46" s="90">
        <f>SUM(W39:AA45)</f>
        <v>0</v>
      </c>
      <c r="AA46" s="91"/>
      <c r="AB46" s="91"/>
      <c r="AC46" s="91"/>
      <c r="AD46" s="92"/>
    </row>
    <row r="47" spans="1:30" ht="18" customHeight="1" x14ac:dyDescent="0.3">
      <c r="A47" s="33" t="str">
        <f>"WEEK "&amp;WEEKNUM(B48,21)</f>
        <v>WEEK 43</v>
      </c>
      <c r="B47" s="38"/>
      <c r="C47" s="38"/>
      <c r="D47" s="38"/>
      <c r="E47" s="38"/>
      <c r="F47" s="38"/>
      <c r="G47" s="38"/>
      <c r="H47" s="38"/>
      <c r="I47" s="38"/>
      <c r="J47" s="39"/>
      <c r="K47" s="33" t="str">
        <f>"WEEK "&amp;WEEKNUM(L48,21)</f>
        <v>WEEK 47</v>
      </c>
      <c r="L47" s="34"/>
      <c r="M47" s="38"/>
      <c r="N47" s="38"/>
      <c r="O47" s="38"/>
      <c r="P47" s="38"/>
      <c r="Q47" s="38"/>
      <c r="R47" s="38"/>
      <c r="S47" s="38"/>
      <c r="T47" s="39"/>
      <c r="U47" s="33" t="str">
        <f>"WEEK "&amp;WEEKNUM(V48,21)</f>
        <v>WEEK 52</v>
      </c>
      <c r="V47" s="38"/>
      <c r="W47" s="38"/>
      <c r="X47" s="38"/>
      <c r="Y47" s="38"/>
      <c r="Z47" s="38"/>
      <c r="AA47" s="38"/>
      <c r="AB47" s="38"/>
      <c r="AC47" s="38"/>
      <c r="AD47" s="39"/>
    </row>
    <row r="48" spans="1:30" ht="18" customHeight="1" x14ac:dyDescent="0.3">
      <c r="A48" s="40" t="s">
        <v>6</v>
      </c>
      <c r="B48" s="51">
        <f>B45+1</f>
        <v>45586</v>
      </c>
      <c r="C48" s="3"/>
      <c r="D48" s="3"/>
      <c r="E48" s="3"/>
      <c r="F48" s="3"/>
      <c r="G48" s="3"/>
      <c r="H48" s="3"/>
      <c r="I48" s="3"/>
      <c r="J48" s="5"/>
      <c r="K48" s="40" t="s">
        <v>6</v>
      </c>
      <c r="L48" s="51">
        <f>L45+1</f>
        <v>45614</v>
      </c>
      <c r="M48" s="3"/>
      <c r="N48" s="3"/>
      <c r="O48" s="3"/>
      <c r="P48" s="3"/>
      <c r="Q48" s="3"/>
      <c r="R48" s="3"/>
      <c r="S48" s="3"/>
      <c r="T48" s="5"/>
      <c r="U48" s="40" t="s">
        <v>6</v>
      </c>
      <c r="V48" s="51">
        <f>V45+1</f>
        <v>45649</v>
      </c>
      <c r="W48" s="3"/>
      <c r="X48" s="3"/>
      <c r="Y48" s="3"/>
      <c r="Z48" s="3"/>
      <c r="AA48" s="3"/>
      <c r="AB48" s="3"/>
      <c r="AC48" s="3"/>
      <c r="AD48" s="5"/>
    </row>
    <row r="49" spans="1:30" ht="18" customHeight="1" x14ac:dyDescent="0.3">
      <c r="A49" s="40" t="s">
        <v>7</v>
      </c>
      <c r="B49" s="51">
        <f>B48+1</f>
        <v>45587</v>
      </c>
      <c r="C49" s="3"/>
      <c r="D49" s="3"/>
      <c r="E49" s="3"/>
      <c r="F49" s="3"/>
      <c r="G49" s="3"/>
      <c r="H49" s="3"/>
      <c r="I49" s="3"/>
      <c r="J49" s="5"/>
      <c r="K49" s="40" t="s">
        <v>7</v>
      </c>
      <c r="L49" s="51">
        <f>L48+1</f>
        <v>45615</v>
      </c>
      <c r="M49" s="3"/>
      <c r="N49" s="3"/>
      <c r="O49" s="3"/>
      <c r="P49" s="3"/>
      <c r="Q49" s="3"/>
      <c r="R49" s="3"/>
      <c r="S49" s="3"/>
      <c r="T49" s="5"/>
      <c r="U49" s="40" t="s">
        <v>7</v>
      </c>
      <c r="V49" s="51">
        <f>V48+1</f>
        <v>45650</v>
      </c>
      <c r="W49" s="3"/>
      <c r="X49" s="3"/>
      <c r="Y49" s="3"/>
      <c r="Z49" s="3"/>
      <c r="AA49" s="3"/>
      <c r="AB49" s="3"/>
      <c r="AC49" s="3"/>
      <c r="AD49" s="5"/>
    </row>
    <row r="50" spans="1:30" ht="18" customHeight="1" x14ac:dyDescent="0.3">
      <c r="A50" s="40" t="s">
        <v>8</v>
      </c>
      <c r="B50" s="51">
        <f t="shared" ref="B50:B54" si="9">B49+1</f>
        <v>45588</v>
      </c>
      <c r="C50" s="3"/>
      <c r="D50" s="3"/>
      <c r="E50" s="3"/>
      <c r="F50" s="3"/>
      <c r="G50" s="3"/>
      <c r="H50" s="3"/>
      <c r="I50" s="3"/>
      <c r="J50" s="5"/>
      <c r="K50" s="40" t="s">
        <v>8</v>
      </c>
      <c r="L50" s="51">
        <f t="shared" ref="L50:L54" si="10">L49+1</f>
        <v>45616</v>
      </c>
      <c r="M50" s="3"/>
      <c r="N50" s="3"/>
      <c r="O50" s="3"/>
      <c r="P50" s="3"/>
      <c r="Q50" s="3"/>
      <c r="R50" s="3"/>
      <c r="S50" s="3"/>
      <c r="T50" s="5"/>
      <c r="U50" s="40" t="s">
        <v>8</v>
      </c>
      <c r="V50" s="51">
        <f t="shared" ref="V50:V54" si="11">V49+1</f>
        <v>45651</v>
      </c>
      <c r="W50" s="52"/>
      <c r="X50" s="52"/>
      <c r="Y50" s="52"/>
      <c r="Z50" s="52"/>
      <c r="AA50" s="52"/>
      <c r="AB50" s="52"/>
      <c r="AC50" s="52"/>
      <c r="AD50" s="53"/>
    </row>
    <row r="51" spans="1:30" ht="18" customHeight="1" x14ac:dyDescent="0.3">
      <c r="A51" s="40" t="s">
        <v>9</v>
      </c>
      <c r="B51" s="51">
        <f t="shared" si="9"/>
        <v>45589</v>
      </c>
      <c r="C51" s="3"/>
      <c r="D51" s="3"/>
      <c r="E51" s="3"/>
      <c r="F51" s="3"/>
      <c r="G51" s="3"/>
      <c r="H51" s="3"/>
      <c r="I51" s="3"/>
      <c r="J51" s="5"/>
      <c r="K51" s="40" t="s">
        <v>9</v>
      </c>
      <c r="L51" s="51">
        <f t="shared" si="10"/>
        <v>45617</v>
      </c>
      <c r="M51" s="3"/>
      <c r="N51" s="3"/>
      <c r="O51" s="3"/>
      <c r="P51" s="3"/>
      <c r="Q51" s="3"/>
      <c r="R51" s="3"/>
      <c r="S51" s="3"/>
      <c r="T51" s="5"/>
      <c r="U51" s="40" t="s">
        <v>9</v>
      </c>
      <c r="V51" s="51">
        <f t="shared" si="11"/>
        <v>45652</v>
      </c>
      <c r="W51" s="52"/>
      <c r="X51" s="52"/>
      <c r="Y51" s="52"/>
      <c r="Z51" s="52"/>
      <c r="AA51" s="52"/>
      <c r="AB51" s="52"/>
      <c r="AC51" s="52"/>
      <c r="AD51" s="53"/>
    </row>
    <row r="52" spans="1:30" ht="18" customHeight="1" x14ac:dyDescent="0.3">
      <c r="A52" s="40" t="s">
        <v>10</v>
      </c>
      <c r="B52" s="51">
        <f t="shared" si="9"/>
        <v>45590</v>
      </c>
      <c r="C52" s="3"/>
      <c r="D52" s="3"/>
      <c r="E52" s="3"/>
      <c r="F52" s="3"/>
      <c r="G52" s="3"/>
      <c r="H52" s="3"/>
      <c r="I52" s="3"/>
      <c r="J52" s="5"/>
      <c r="K52" s="40" t="s">
        <v>10</v>
      </c>
      <c r="L52" s="51">
        <f t="shared" si="10"/>
        <v>45618</v>
      </c>
      <c r="M52" s="3"/>
      <c r="N52" s="3"/>
      <c r="O52" s="3"/>
      <c r="P52" s="3"/>
      <c r="Q52" s="3"/>
      <c r="R52" s="3"/>
      <c r="S52" s="3"/>
      <c r="T52" s="5"/>
      <c r="U52" s="40" t="s">
        <v>10</v>
      </c>
      <c r="V52" s="51">
        <f t="shared" si="11"/>
        <v>45653</v>
      </c>
      <c r="W52" s="3"/>
      <c r="X52" s="3"/>
      <c r="Y52" s="3"/>
      <c r="Z52" s="3"/>
      <c r="AA52" s="3"/>
      <c r="AB52" s="3"/>
      <c r="AC52" s="3"/>
      <c r="AD52" s="5"/>
    </row>
    <row r="53" spans="1:30" ht="18" customHeight="1" x14ac:dyDescent="0.3">
      <c r="A53" s="40" t="s">
        <v>11</v>
      </c>
      <c r="B53" s="51">
        <f t="shared" si="9"/>
        <v>45591</v>
      </c>
      <c r="C53" s="3"/>
      <c r="D53" s="3"/>
      <c r="E53" s="3"/>
      <c r="F53" s="3"/>
      <c r="G53" s="3"/>
      <c r="H53" s="3"/>
      <c r="I53" s="3"/>
      <c r="J53" s="5"/>
      <c r="K53" s="40" t="s">
        <v>11</v>
      </c>
      <c r="L53" s="51">
        <f t="shared" si="10"/>
        <v>45619</v>
      </c>
      <c r="M53" s="3"/>
      <c r="N53" s="3"/>
      <c r="O53" s="3"/>
      <c r="P53" s="3"/>
      <c r="Q53" s="3"/>
      <c r="R53" s="3"/>
      <c r="S53" s="3"/>
      <c r="T53" s="5"/>
      <c r="U53" s="40" t="s">
        <v>11</v>
      </c>
      <c r="V53" s="51">
        <f t="shared" si="11"/>
        <v>45654</v>
      </c>
      <c r="W53" s="3"/>
      <c r="X53" s="3"/>
      <c r="Y53" s="3"/>
      <c r="Z53" s="3"/>
      <c r="AA53" s="3"/>
      <c r="AB53" s="3"/>
      <c r="AC53" s="3"/>
      <c r="AD53" s="5"/>
    </row>
    <row r="54" spans="1:30" ht="18" customHeight="1" x14ac:dyDescent="0.3">
      <c r="A54" s="42" t="s">
        <v>12</v>
      </c>
      <c r="B54" s="51">
        <f t="shared" si="9"/>
        <v>45592</v>
      </c>
      <c r="C54" s="6"/>
      <c r="D54" s="6"/>
      <c r="E54" s="6"/>
      <c r="F54" s="6"/>
      <c r="G54" s="6"/>
      <c r="H54" s="6"/>
      <c r="I54" s="6"/>
      <c r="J54" s="7"/>
      <c r="K54" s="42" t="s">
        <v>12</v>
      </c>
      <c r="L54" s="51">
        <f t="shared" si="10"/>
        <v>45620</v>
      </c>
      <c r="M54" s="6"/>
      <c r="N54" s="6"/>
      <c r="O54" s="6"/>
      <c r="P54" s="6"/>
      <c r="Q54" s="6"/>
      <c r="R54" s="6"/>
      <c r="S54" s="6"/>
      <c r="T54" s="7"/>
      <c r="U54" s="42" t="s">
        <v>12</v>
      </c>
      <c r="V54" s="51">
        <f t="shared" si="11"/>
        <v>45655</v>
      </c>
      <c r="W54" s="6"/>
      <c r="X54" s="6"/>
      <c r="Y54" s="6"/>
      <c r="Z54" s="6"/>
      <c r="AA54" s="6"/>
      <c r="AB54" s="6"/>
      <c r="AC54" s="6"/>
      <c r="AD54" s="7"/>
    </row>
    <row r="55" spans="1:30" ht="18" customHeight="1" thickBot="1" x14ac:dyDescent="0.35">
      <c r="A55" s="93" t="s">
        <v>25</v>
      </c>
      <c r="B55" s="91"/>
      <c r="C55" s="91"/>
      <c r="D55" s="91"/>
      <c r="E55" s="91"/>
      <c r="F55" s="90">
        <f>SUM(C48:G54)</f>
        <v>0</v>
      </c>
      <c r="G55" s="91"/>
      <c r="H55" s="91"/>
      <c r="I55" s="91"/>
      <c r="J55" s="92"/>
      <c r="K55" s="93" t="s">
        <v>25</v>
      </c>
      <c r="L55" s="91"/>
      <c r="M55" s="91"/>
      <c r="N55" s="91"/>
      <c r="O55" s="91"/>
      <c r="P55" s="90">
        <f>SUM(M48:Q54)</f>
        <v>0</v>
      </c>
      <c r="Q55" s="91"/>
      <c r="R55" s="91"/>
      <c r="S55" s="91"/>
      <c r="T55" s="92"/>
      <c r="U55" s="93" t="s">
        <v>25</v>
      </c>
      <c r="V55" s="91"/>
      <c r="W55" s="91"/>
      <c r="X55" s="91"/>
      <c r="Y55" s="91"/>
      <c r="Z55" s="90">
        <f>SUM(W48:AA54)</f>
        <v>0</v>
      </c>
      <c r="AA55" s="91"/>
      <c r="AB55" s="91"/>
      <c r="AC55" s="91"/>
      <c r="AD55" s="92"/>
    </row>
    <row r="56" spans="1:30" ht="18" customHeight="1" x14ac:dyDescent="0.3">
      <c r="A56" s="37"/>
      <c r="B56" s="38"/>
      <c r="C56" s="35"/>
      <c r="D56" s="35"/>
      <c r="E56" s="35"/>
      <c r="F56" s="35"/>
      <c r="G56" s="35"/>
      <c r="H56" s="35"/>
      <c r="I56" s="35"/>
      <c r="J56" s="36"/>
      <c r="K56" s="33" t="str">
        <f>"WEEK "&amp;WEEKNUM(L57,21)</f>
        <v>WEEK 48</v>
      </c>
      <c r="L56" s="35"/>
      <c r="M56" s="35"/>
      <c r="N56" s="35"/>
      <c r="O56" s="35"/>
      <c r="P56" s="35"/>
      <c r="Q56" s="35"/>
      <c r="R56" s="35"/>
      <c r="S56" s="35"/>
      <c r="T56" s="36"/>
      <c r="U56" s="33" t="str">
        <f>"WEEK "&amp;WEEKNUM(V57,21)</f>
        <v>WEEK 1</v>
      </c>
      <c r="V56" s="38"/>
      <c r="W56" s="38"/>
      <c r="X56" s="38"/>
      <c r="Y56" s="38"/>
      <c r="Z56" s="38"/>
      <c r="AA56" s="38"/>
      <c r="AB56" s="38"/>
      <c r="AC56" s="38"/>
      <c r="AD56" s="39"/>
    </row>
    <row r="57" spans="1:30" ht="18" customHeight="1" x14ac:dyDescent="0.3">
      <c r="A57" s="40"/>
      <c r="B57" s="41"/>
      <c r="C57" s="3"/>
      <c r="D57" s="3"/>
      <c r="E57" s="3"/>
      <c r="F57" s="3"/>
      <c r="G57" s="3"/>
      <c r="H57" s="3"/>
      <c r="I57" s="4"/>
      <c r="J57" s="5"/>
      <c r="K57" s="40"/>
      <c r="L57" s="41">
        <f>L54+1</f>
        <v>45621</v>
      </c>
      <c r="M57" s="3"/>
      <c r="N57" s="3"/>
      <c r="O57" s="3"/>
      <c r="P57" s="3"/>
      <c r="Q57" s="3"/>
      <c r="R57" s="3"/>
      <c r="S57" s="4"/>
      <c r="T57" s="5"/>
      <c r="U57" s="40" t="s">
        <v>6</v>
      </c>
      <c r="V57" s="51">
        <f>V54+1</f>
        <v>45656</v>
      </c>
      <c r="W57" s="3"/>
      <c r="X57" s="3"/>
      <c r="Y57" s="3"/>
      <c r="Z57" s="3"/>
      <c r="AA57" s="3"/>
      <c r="AB57" s="3"/>
      <c r="AC57" s="3"/>
      <c r="AD57" s="5"/>
    </row>
    <row r="58" spans="1:30" ht="18" customHeight="1" x14ac:dyDescent="0.3">
      <c r="A58" s="40"/>
      <c r="B58" s="41"/>
      <c r="C58" s="3"/>
      <c r="D58" s="3"/>
      <c r="E58" s="3"/>
      <c r="F58" s="3"/>
      <c r="G58" s="3"/>
      <c r="H58" s="3"/>
      <c r="I58" s="4"/>
      <c r="J58" s="5"/>
      <c r="K58" s="40"/>
      <c r="L58" s="41">
        <f>L57+1</f>
        <v>45622</v>
      </c>
      <c r="M58" s="3"/>
      <c r="N58" s="3"/>
      <c r="O58" s="3"/>
      <c r="P58" s="3"/>
      <c r="Q58" s="3"/>
      <c r="R58" s="3"/>
      <c r="S58" s="4"/>
      <c r="T58" s="5"/>
      <c r="U58" s="40" t="s">
        <v>7</v>
      </c>
      <c r="V58" s="51">
        <f>V57+1</f>
        <v>45657</v>
      </c>
      <c r="W58" s="3"/>
      <c r="X58" s="3"/>
      <c r="Y58" s="3"/>
      <c r="Z58" s="3"/>
      <c r="AA58" s="3"/>
      <c r="AB58" s="3"/>
      <c r="AC58" s="3"/>
      <c r="AD58" s="5"/>
    </row>
    <row r="59" spans="1:30" ht="18" customHeight="1" x14ac:dyDescent="0.3">
      <c r="A59" s="40"/>
      <c r="B59" s="41"/>
      <c r="C59" s="3"/>
      <c r="D59" s="3"/>
      <c r="E59" s="3"/>
      <c r="F59" s="3"/>
      <c r="G59" s="3"/>
      <c r="H59" s="3"/>
      <c r="I59" s="4"/>
      <c r="J59" s="5"/>
      <c r="K59" s="40"/>
      <c r="L59" s="41">
        <f t="shared" ref="L59:L63" si="12">L58+1</f>
        <v>45623</v>
      </c>
      <c r="M59" s="3"/>
      <c r="N59" s="3"/>
      <c r="O59" s="3"/>
      <c r="P59" s="3"/>
      <c r="Q59" s="3"/>
      <c r="R59" s="3"/>
      <c r="S59" s="4"/>
      <c r="T59" s="5"/>
      <c r="U59" s="40" t="s">
        <v>8</v>
      </c>
      <c r="V59" s="51">
        <f t="shared" ref="V59:V63" si="13">V58+1</f>
        <v>45658</v>
      </c>
      <c r="W59" s="57"/>
      <c r="X59" s="57"/>
      <c r="Y59" s="57"/>
      <c r="Z59" s="57"/>
      <c r="AA59" s="57"/>
      <c r="AB59" s="57"/>
      <c r="AC59" s="57"/>
      <c r="AD59" s="58"/>
    </row>
    <row r="60" spans="1:30" ht="18" customHeight="1" x14ac:dyDescent="0.3">
      <c r="A60" s="40"/>
      <c r="B60" s="41"/>
      <c r="C60" s="3"/>
      <c r="D60" s="3"/>
      <c r="E60" s="3"/>
      <c r="F60" s="3"/>
      <c r="G60" s="3"/>
      <c r="H60" s="3"/>
      <c r="I60" s="4"/>
      <c r="J60" s="5"/>
      <c r="K60" s="40"/>
      <c r="L60" s="41">
        <f t="shared" si="12"/>
        <v>45624</v>
      </c>
      <c r="M60" s="3"/>
      <c r="N60" s="3"/>
      <c r="O60" s="3"/>
      <c r="P60" s="3"/>
      <c r="Q60" s="3"/>
      <c r="R60" s="3"/>
      <c r="S60" s="4"/>
      <c r="T60" s="5"/>
      <c r="U60" s="40" t="s">
        <v>9</v>
      </c>
      <c r="V60" s="51">
        <f t="shared" si="13"/>
        <v>45659</v>
      </c>
      <c r="W60" s="57"/>
      <c r="X60" s="57"/>
      <c r="Y60" s="57"/>
      <c r="Z60" s="57"/>
      <c r="AA60" s="57"/>
      <c r="AB60" s="57"/>
      <c r="AC60" s="57"/>
      <c r="AD60" s="58"/>
    </row>
    <row r="61" spans="1:30" ht="18" customHeight="1" x14ac:dyDescent="0.3">
      <c r="A61" s="40"/>
      <c r="B61" s="41"/>
      <c r="C61" s="3"/>
      <c r="D61" s="3"/>
      <c r="E61" s="3"/>
      <c r="F61" s="3"/>
      <c r="G61" s="3"/>
      <c r="H61" s="3"/>
      <c r="I61" s="4"/>
      <c r="J61" s="5"/>
      <c r="K61" s="40"/>
      <c r="L61" s="41">
        <f t="shared" si="12"/>
        <v>45625</v>
      </c>
      <c r="M61" s="3"/>
      <c r="N61" s="3"/>
      <c r="O61" s="3"/>
      <c r="P61" s="3"/>
      <c r="Q61" s="3"/>
      <c r="R61" s="3"/>
      <c r="S61" s="4"/>
      <c r="T61" s="5"/>
      <c r="U61" s="40" t="s">
        <v>10</v>
      </c>
      <c r="V61" s="51">
        <f t="shared" si="13"/>
        <v>45660</v>
      </c>
      <c r="W61" s="59"/>
      <c r="X61" s="59"/>
      <c r="Y61" s="59"/>
      <c r="Z61" s="59"/>
      <c r="AA61" s="59"/>
      <c r="AB61" s="59"/>
      <c r="AC61" s="59"/>
      <c r="AD61" s="60"/>
    </row>
    <row r="62" spans="1:30" ht="18" customHeight="1" x14ac:dyDescent="0.3">
      <c r="A62" s="40"/>
      <c r="B62" s="41"/>
      <c r="C62" s="3"/>
      <c r="D62" s="3"/>
      <c r="E62" s="3"/>
      <c r="F62" s="3"/>
      <c r="G62" s="3"/>
      <c r="H62" s="3"/>
      <c r="I62" s="4"/>
      <c r="J62" s="5"/>
      <c r="K62" s="40"/>
      <c r="L62" s="41">
        <f t="shared" si="12"/>
        <v>45626</v>
      </c>
      <c r="M62" s="3"/>
      <c r="N62" s="3"/>
      <c r="O62" s="3"/>
      <c r="P62" s="3"/>
      <c r="Q62" s="3"/>
      <c r="R62" s="3"/>
      <c r="S62" s="4"/>
      <c r="T62" s="5"/>
      <c r="U62" s="40" t="s">
        <v>11</v>
      </c>
      <c r="V62" s="51">
        <f t="shared" si="13"/>
        <v>45661</v>
      </c>
      <c r="W62" s="59"/>
      <c r="X62" s="59"/>
      <c r="Y62" s="59"/>
      <c r="Z62" s="59"/>
      <c r="AA62" s="59"/>
      <c r="AB62" s="59"/>
      <c r="AC62" s="59"/>
      <c r="AD62" s="60"/>
    </row>
    <row r="63" spans="1:30" ht="18" customHeight="1" x14ac:dyDescent="0.3">
      <c r="A63" s="42"/>
      <c r="B63" s="41"/>
      <c r="C63" s="3"/>
      <c r="D63" s="3"/>
      <c r="E63" s="3"/>
      <c r="F63" s="3"/>
      <c r="G63" s="3"/>
      <c r="H63" s="3"/>
      <c r="I63" s="4"/>
      <c r="J63" s="5"/>
      <c r="K63" s="40"/>
      <c r="L63" s="41">
        <f t="shared" si="12"/>
        <v>45627</v>
      </c>
      <c r="M63" s="3"/>
      <c r="N63" s="3"/>
      <c r="O63" s="3"/>
      <c r="P63" s="3"/>
      <c r="Q63" s="3"/>
      <c r="R63" s="3"/>
      <c r="S63" s="4"/>
      <c r="T63" s="5"/>
      <c r="U63" s="40" t="s">
        <v>12</v>
      </c>
      <c r="V63" s="51">
        <f t="shared" si="13"/>
        <v>45662</v>
      </c>
      <c r="W63" s="59"/>
      <c r="X63" s="59"/>
      <c r="Y63" s="59"/>
      <c r="Z63" s="59"/>
      <c r="AA63" s="59"/>
      <c r="AB63" s="59"/>
      <c r="AC63" s="59"/>
      <c r="AD63" s="60"/>
    </row>
    <row r="64" spans="1:30" ht="18" customHeight="1" thickBot="1" x14ac:dyDescent="0.35">
      <c r="A64" s="93" t="s">
        <v>25</v>
      </c>
      <c r="B64" s="91"/>
      <c r="C64" s="91"/>
      <c r="D64" s="91"/>
      <c r="E64" s="91"/>
      <c r="F64" s="90">
        <f>SUM(C57:G63)</f>
        <v>0</v>
      </c>
      <c r="G64" s="91"/>
      <c r="H64" s="91"/>
      <c r="I64" s="91"/>
      <c r="J64" s="92"/>
      <c r="K64" s="93" t="s">
        <v>25</v>
      </c>
      <c r="L64" s="91"/>
      <c r="M64" s="91"/>
      <c r="N64" s="91"/>
      <c r="O64" s="91"/>
      <c r="P64" s="90">
        <f>SUM(M57:Q63)</f>
        <v>0</v>
      </c>
      <c r="Q64" s="91"/>
      <c r="R64" s="91"/>
      <c r="S64" s="91"/>
      <c r="T64" s="92"/>
      <c r="U64" s="93" t="s">
        <v>25</v>
      </c>
      <c r="V64" s="91"/>
      <c r="W64" s="91"/>
      <c r="X64" s="91"/>
      <c r="Y64" s="91"/>
      <c r="Z64" s="90">
        <f>SUM(W57:AA63)</f>
        <v>0</v>
      </c>
      <c r="AA64" s="91"/>
      <c r="AB64" s="91"/>
      <c r="AC64" s="91"/>
      <c r="AD64" s="92"/>
    </row>
    <row r="67" spans="5:5" x14ac:dyDescent="0.3">
      <c r="E67" t="s">
        <v>26</v>
      </c>
    </row>
  </sheetData>
  <sheetProtection algorithmName="SHA-512" hashValue="5CJN37d3139/tIK3aAPHOBjib9QR9nhaUxxina0pP/p27xRb/hqBU5KcHD+BcjCdA8QQCGhAfsYgnp8ZR8p20w==" saltValue="4mpsSXyUjY9bvuMyV3y8JA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5:H5"/>
    <mergeCell ref="E4:H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39"/>
  <sheetViews>
    <sheetView workbookViewId="0">
      <selection sqref="A1:D1"/>
    </sheetView>
  </sheetViews>
  <sheetFormatPr defaultRowHeight="14.4" x14ac:dyDescent="0.3"/>
  <cols>
    <col min="2" max="2" width="27.6640625" customWidth="1"/>
  </cols>
  <sheetData>
    <row r="1" spans="1:4" x14ac:dyDescent="0.3">
      <c r="A1" s="109" t="s">
        <v>47</v>
      </c>
      <c r="B1" s="109"/>
      <c r="C1" s="109"/>
      <c r="D1" s="109"/>
    </row>
    <row r="2" spans="1:4" x14ac:dyDescent="0.3">
      <c r="A2" s="109" t="s">
        <v>48</v>
      </c>
      <c r="B2" s="109"/>
      <c r="C2" s="109"/>
      <c r="D2" s="109"/>
    </row>
    <row r="3" spans="1:4" x14ac:dyDescent="0.3">
      <c r="A3" s="109" t="s">
        <v>49</v>
      </c>
      <c r="B3" s="109"/>
      <c r="C3" s="109"/>
      <c r="D3" s="109"/>
    </row>
    <row r="4" spans="1:4" x14ac:dyDescent="0.3">
      <c r="A4" s="109" t="s">
        <v>50</v>
      </c>
      <c r="B4" s="109"/>
      <c r="C4" s="109"/>
      <c r="D4" s="109"/>
    </row>
    <row r="6" spans="1:4" x14ac:dyDescent="0.3">
      <c r="A6" s="2" t="s">
        <v>38</v>
      </c>
    </row>
    <row r="7" spans="1:4" x14ac:dyDescent="0.3">
      <c r="A7" t="s">
        <v>60</v>
      </c>
    </row>
    <row r="9" spans="1:4" x14ac:dyDescent="0.3">
      <c r="A9" s="2" t="s">
        <v>61</v>
      </c>
    </row>
    <row r="10" spans="1:4" x14ac:dyDescent="0.3">
      <c r="A10" t="s">
        <v>59</v>
      </c>
      <c r="C10" t="s">
        <v>62</v>
      </c>
    </row>
    <row r="11" spans="1:4" x14ac:dyDescent="0.3">
      <c r="A11" t="s">
        <v>56</v>
      </c>
      <c r="C11" t="s">
        <v>80</v>
      </c>
    </row>
    <row r="12" spans="1:4" x14ac:dyDescent="0.3">
      <c r="A12" t="s">
        <v>27</v>
      </c>
      <c r="C12" t="s">
        <v>81</v>
      </c>
    </row>
    <row r="14" spans="1:4" x14ac:dyDescent="0.3">
      <c r="A14" t="s">
        <v>0</v>
      </c>
      <c r="C14" t="s">
        <v>63</v>
      </c>
    </row>
    <row r="15" spans="1:4" x14ac:dyDescent="0.3">
      <c r="C15" t="s">
        <v>64</v>
      </c>
    </row>
    <row r="16" spans="1:4" x14ac:dyDescent="0.3">
      <c r="C16" t="s">
        <v>65</v>
      </c>
    </row>
    <row r="17" spans="1:3" x14ac:dyDescent="0.3">
      <c r="A17" s="2" t="s">
        <v>45</v>
      </c>
    </row>
    <row r="18" spans="1:3" x14ac:dyDescent="0.3">
      <c r="A18" t="s">
        <v>66</v>
      </c>
      <c r="C18" t="s">
        <v>67</v>
      </c>
    </row>
    <row r="19" spans="1:3" x14ac:dyDescent="0.3">
      <c r="C19" t="s">
        <v>68</v>
      </c>
    </row>
    <row r="21" spans="1:3" x14ac:dyDescent="0.3">
      <c r="A21" s="2" t="s">
        <v>69</v>
      </c>
    </row>
    <row r="22" spans="1:3" x14ac:dyDescent="0.3">
      <c r="A22" t="s">
        <v>70</v>
      </c>
    </row>
    <row r="23" spans="1:3" x14ac:dyDescent="0.3">
      <c r="A23" t="s">
        <v>71</v>
      </c>
    </row>
    <row r="24" spans="1:3" x14ac:dyDescent="0.3">
      <c r="A24" t="s">
        <v>72</v>
      </c>
      <c r="C24" t="s">
        <v>73</v>
      </c>
    </row>
    <row r="25" spans="1:3" x14ac:dyDescent="0.3">
      <c r="A25" t="s">
        <v>74</v>
      </c>
      <c r="C25" t="s">
        <v>82</v>
      </c>
    </row>
    <row r="26" spans="1:3" x14ac:dyDescent="0.3">
      <c r="A26" t="s">
        <v>84</v>
      </c>
      <c r="C26" t="s">
        <v>75</v>
      </c>
    </row>
    <row r="27" spans="1:3" x14ac:dyDescent="0.3">
      <c r="A27" t="s">
        <v>76</v>
      </c>
      <c r="C27" t="s">
        <v>77</v>
      </c>
    </row>
    <row r="29" spans="1:3" x14ac:dyDescent="0.3">
      <c r="A29" t="s">
        <v>85</v>
      </c>
      <c r="C29" t="s">
        <v>87</v>
      </c>
    </row>
    <row r="30" spans="1:3" x14ac:dyDescent="0.3">
      <c r="A30" t="s">
        <v>86</v>
      </c>
      <c r="C30" t="s">
        <v>88</v>
      </c>
    </row>
    <row r="32" spans="1:3" x14ac:dyDescent="0.3">
      <c r="A32" s="2" t="s">
        <v>39</v>
      </c>
    </row>
    <row r="33" spans="1:1" x14ac:dyDescent="0.3">
      <c r="A33" t="s">
        <v>46</v>
      </c>
    </row>
    <row r="34" spans="1:1" x14ac:dyDescent="0.3">
      <c r="A34" t="s">
        <v>78</v>
      </c>
    </row>
    <row r="35" spans="1:1" x14ac:dyDescent="0.3">
      <c r="A35" t="s">
        <v>42</v>
      </c>
    </row>
    <row r="36" spans="1:1" x14ac:dyDescent="0.3">
      <c r="A36" t="s">
        <v>40</v>
      </c>
    </row>
    <row r="37" spans="1:1" x14ac:dyDescent="0.3">
      <c r="A37" t="s">
        <v>79</v>
      </c>
    </row>
    <row r="38" spans="1:1" x14ac:dyDescent="0.3">
      <c r="A38" t="s">
        <v>43</v>
      </c>
    </row>
    <row r="39" spans="1:1" x14ac:dyDescent="0.3">
      <c r="A39" t="s">
        <v>41</v>
      </c>
    </row>
  </sheetData>
  <sheetProtection algorithmName="SHA-512" hashValue="FZQdxp3icUJjLaEvOpqThgUpUHDfs44TzmTyAbRGKwThrIrJnS55cmdbG08W3EZ4oqHvHbORRbvwaU+beu+EkQ==" saltValue="dX0o+HYfUllMNn0sjikdkA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6" ma:contentTypeDescription="Een nieuw document maken." ma:contentTypeScope="" ma:versionID="4bd34d90a9494fd64ae199337766e9ba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b4734d239284e925fbdb8334cbc2fb1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DA305-41C1-4C79-A812-4505A0739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5B6F9F-7B8A-4EC5-9D83-FABF00DF71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3E0145E-3510-4DD6-AD1D-78F811207613}">
  <ds:schemaRefs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ec5e69af-7392-4b9b-be92-39e8e642d42a"/>
  </ds:schemaRefs>
</ds:datastoreItem>
</file>

<file path=customXml/itemProps4.xml><?xml version="1.0" encoding="utf-8"?>
<ds:datastoreItem xmlns:ds="http://schemas.openxmlformats.org/officeDocument/2006/customXml" ds:itemID="{FBC0A427-EE16-4CF8-917C-DA3B14C25A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Starreveld</dc:creator>
  <cp:lastModifiedBy>Nely Visser</cp:lastModifiedBy>
  <cp:lastPrinted>2014-12-11T07:56:18Z</cp:lastPrinted>
  <dcterms:created xsi:type="dcterms:W3CDTF">2009-11-30T08:03:13Z</dcterms:created>
  <dcterms:modified xsi:type="dcterms:W3CDTF">2024-01-15T08:25:49Z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725800.000000000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