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3/"/>
    </mc:Choice>
  </mc:AlternateContent>
  <xr:revisionPtr revIDLastSave="397" documentId="8_{13343CA8-B777-4E12-BF19-90B65704CD3D}" xr6:coauthVersionLast="47" xr6:coauthVersionMax="47" xr10:uidLastSave="{516C5535-1377-499E-9E9D-2167CCE5AB57}"/>
  <bookViews>
    <workbookView xWindow="-120" yWindow="-120" windowWidth="29040" windowHeight="158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4" l="1"/>
  <c r="F55" i="4"/>
  <c r="F46" i="4"/>
  <c r="P28" i="4"/>
  <c r="F28" i="4"/>
  <c r="Z64" i="5"/>
  <c r="P64" i="5"/>
  <c r="F64" i="5"/>
  <c r="F55" i="5"/>
  <c r="P55" i="5"/>
  <c r="Z55" i="5"/>
  <c r="Z46" i="5"/>
  <c r="P46" i="5"/>
  <c r="F46" i="5"/>
  <c r="F37" i="5"/>
  <c r="P37" i="5"/>
  <c r="Z37" i="5"/>
  <c r="Z28" i="5"/>
  <c r="P28" i="5"/>
  <c r="F28" i="5"/>
  <c r="F64" i="6"/>
  <c r="P64" i="6"/>
  <c r="Z64" i="6"/>
  <c r="Z55" i="6"/>
  <c r="P55" i="6"/>
  <c r="F55" i="6"/>
  <c r="P46" i="6"/>
  <c r="F46" i="6"/>
  <c r="Z46" i="6"/>
  <c r="Z37" i="6"/>
  <c r="P37" i="6"/>
  <c r="F37" i="6"/>
  <c r="E13" i="1"/>
  <c r="A20" i="6"/>
  <c r="A20" i="5"/>
  <c r="A20" i="4"/>
  <c r="A20" i="1"/>
  <c r="H14" i="5" l="1"/>
  <c r="A2" i="4" l="1"/>
  <c r="A2" i="5" s="1"/>
  <c r="A2" i="6" s="1"/>
  <c r="E9" i="6"/>
  <c r="E9" i="1"/>
  <c r="E14" i="1" l="1"/>
  <c r="E10" i="1"/>
  <c r="H13" i="4"/>
  <c r="H13" i="5" s="1"/>
  <c r="H13" i="6" s="1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B22" i="6" l="1"/>
  <c r="B23" i="6" s="1"/>
  <c r="B24" i="6" s="1"/>
  <c r="B25" i="6" s="1"/>
  <c r="B26" i="6" s="1"/>
  <c r="B27" i="6" s="1"/>
  <c r="B30" i="6" s="1"/>
  <c r="B22" i="5"/>
  <c r="B23" i="5" s="1"/>
  <c r="B24" i="5" s="1"/>
  <c r="B25" i="5" s="1"/>
  <c r="B26" i="5" s="1"/>
  <c r="B27" i="5" s="1"/>
  <c r="B30" i="5" s="1"/>
  <c r="B22" i="4"/>
  <c r="B23" i="4" s="1"/>
  <c r="B24" i="4" s="1"/>
  <c r="B25" i="4" s="1"/>
  <c r="B26" i="4" s="1"/>
  <c r="B27" i="4" s="1"/>
  <c r="B30" i="4" s="1"/>
  <c r="B31" i="6" l="1"/>
  <c r="B32" i="6" s="1"/>
  <c r="B33" i="6" s="1"/>
  <c r="B34" i="6" s="1"/>
  <c r="B35" i="6" s="1"/>
  <c r="B36" i="6" s="1"/>
  <c r="B39" i="6" s="1"/>
  <c r="A29" i="6"/>
  <c r="B31" i="5"/>
  <c r="B32" i="5" s="1"/>
  <c r="B33" i="5" s="1"/>
  <c r="B34" i="5" s="1"/>
  <c r="B35" i="5" s="1"/>
  <c r="B36" i="5" s="1"/>
  <c r="B39" i="5" s="1"/>
  <c r="A29" i="5"/>
  <c r="B31" i="4"/>
  <c r="B32" i="4" s="1"/>
  <c r="B33" i="4" s="1"/>
  <c r="B34" i="4" s="1"/>
  <c r="B35" i="4" s="1"/>
  <c r="B36" i="4" s="1"/>
  <c r="B39" i="4" s="1"/>
  <c r="A29" i="4"/>
  <c r="B22" i="1"/>
  <c r="B23" i="1" s="1"/>
  <c r="B24" i="1" s="1"/>
  <c r="B40" i="6" l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A38" i="6"/>
  <c r="B40" i="5"/>
  <c r="B41" i="5" s="1"/>
  <c r="B42" i="5" s="1"/>
  <c r="B43" i="5" s="1"/>
  <c r="B44" i="5" s="1"/>
  <c r="B45" i="5" s="1"/>
  <c r="B48" i="5" s="1"/>
  <c r="A38" i="5"/>
  <c r="B40" i="4"/>
  <c r="B41" i="4" s="1"/>
  <c r="B42" i="4" s="1"/>
  <c r="B43" i="4" s="1"/>
  <c r="B44" i="4" s="1"/>
  <c r="B45" i="4" s="1"/>
  <c r="B48" i="4" s="1"/>
  <c r="A38" i="4"/>
  <c r="B25" i="1"/>
  <c r="E5" i="6"/>
  <c r="E4" i="6"/>
  <c r="E5" i="5"/>
  <c r="E4" i="5"/>
  <c r="E5" i="4"/>
  <c r="E4" i="4"/>
  <c r="C2" i="4"/>
  <c r="C2" i="6"/>
  <c r="C2" i="5"/>
  <c r="E14" i="6"/>
  <c r="E12" i="6"/>
  <c r="E10" i="6"/>
  <c r="E14" i="5"/>
  <c r="E12" i="5"/>
  <c r="E10" i="5"/>
  <c r="E9" i="5"/>
  <c r="E14" i="4"/>
  <c r="E12" i="4"/>
  <c r="E10" i="4"/>
  <c r="E9" i="4"/>
  <c r="Z28" i="6"/>
  <c r="P28" i="6"/>
  <c r="F28" i="6"/>
  <c r="Z64" i="4"/>
  <c r="P64" i="4"/>
  <c r="F64" i="4"/>
  <c r="Z55" i="4"/>
  <c r="Z46" i="4"/>
  <c r="P46" i="4"/>
  <c r="Z37" i="4"/>
  <c r="P37" i="4"/>
  <c r="F37" i="4"/>
  <c r="Z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F28" i="1"/>
  <c r="M11" i="1"/>
  <c r="M11" i="4" s="1"/>
  <c r="M11" i="5" s="1"/>
  <c r="M10" i="1"/>
  <c r="M10" i="4" s="1"/>
  <c r="M9" i="1"/>
  <c r="M9" i="4" s="1"/>
  <c r="M9" i="5" s="1"/>
  <c r="M9" i="6" s="1"/>
  <c r="L22" i="6" l="1"/>
  <c r="L23" i="6" s="1"/>
  <c r="L24" i="6" s="1"/>
  <c r="L25" i="6" s="1"/>
  <c r="L26" i="6" s="1"/>
  <c r="L27" i="6" s="1"/>
  <c r="L30" i="6" s="1"/>
  <c r="K20" i="6"/>
  <c r="B49" i="5"/>
  <c r="B50" i="5" s="1"/>
  <c r="B51" i="5" s="1"/>
  <c r="B52" i="5" s="1"/>
  <c r="B53" i="5" s="1"/>
  <c r="B54" i="5" s="1"/>
  <c r="B57" i="5" s="1"/>
  <c r="A47" i="5"/>
  <c r="B49" i="4"/>
  <c r="B50" i="4" s="1"/>
  <c r="B51" i="4" s="1"/>
  <c r="B52" i="4" s="1"/>
  <c r="B53" i="4" s="1"/>
  <c r="B54" i="4" s="1"/>
  <c r="B57" i="4" s="1"/>
  <c r="A47" i="4"/>
  <c r="B26" i="1"/>
  <c r="B27" i="1" s="1"/>
  <c r="B30" i="1" s="1"/>
  <c r="A29" i="1" s="1"/>
  <c r="M14" i="1"/>
  <c r="M10" i="5"/>
  <c r="M10" i="6" s="1"/>
  <c r="E13" i="4"/>
  <c r="M14" i="4" s="1"/>
  <c r="E13" i="6"/>
  <c r="E13" i="5"/>
  <c r="M14" i="5" s="1"/>
  <c r="M8" i="1"/>
  <c r="M8" i="4" s="1"/>
  <c r="M8" i="5" s="1"/>
  <c r="M8" i="6" s="1"/>
  <c r="M11" i="6"/>
  <c r="L31" i="6" l="1"/>
  <c r="L32" i="6" s="1"/>
  <c r="L33" i="6" s="1"/>
  <c r="L34" i="6" s="1"/>
  <c r="L35" i="6" s="1"/>
  <c r="L36" i="6" s="1"/>
  <c r="L39" i="6" s="1"/>
  <c r="K29" i="6"/>
  <c r="B58" i="5"/>
  <c r="B59" i="5" s="1"/>
  <c r="B60" i="5" s="1"/>
  <c r="B61" i="5" s="1"/>
  <c r="B62" i="5" s="1"/>
  <c r="B63" i="5" s="1"/>
  <c r="L21" i="5" s="1"/>
  <c r="A56" i="5"/>
  <c r="B58" i="4"/>
  <c r="B59" i="4" s="1"/>
  <c r="B60" i="4" s="1"/>
  <c r="B61" i="4" s="1"/>
  <c r="B62" i="4" s="1"/>
  <c r="B63" i="4" s="1"/>
  <c r="L21" i="4" s="1"/>
  <c r="A56" i="4"/>
  <c r="B31" i="1"/>
  <c r="B32" i="1" s="1"/>
  <c r="B33" i="1" s="1"/>
  <c r="B34" i="1" s="1"/>
  <c r="B35" i="1" s="1"/>
  <c r="B36" i="1" s="1"/>
  <c r="B39" i="1" s="1"/>
  <c r="M13" i="4"/>
  <c r="M13" i="5"/>
  <c r="M13" i="1"/>
  <c r="M14" i="6"/>
  <c r="M13" i="6" s="1"/>
  <c r="L40" i="6" l="1"/>
  <c r="L41" i="6" s="1"/>
  <c r="L42" i="6" s="1"/>
  <c r="L43" i="6" s="1"/>
  <c r="L44" i="6" s="1"/>
  <c r="L45" i="6" s="1"/>
  <c r="L48" i="6" s="1"/>
  <c r="K38" i="6"/>
  <c r="L22" i="5"/>
  <c r="L23" i="5" s="1"/>
  <c r="L24" i="5" s="1"/>
  <c r="L25" i="5" s="1"/>
  <c r="L26" i="5" s="1"/>
  <c r="L27" i="5" s="1"/>
  <c r="L30" i="5" s="1"/>
  <c r="K20" i="5"/>
  <c r="L22" i="4"/>
  <c r="L23" i="4" s="1"/>
  <c r="L24" i="4" s="1"/>
  <c r="L25" i="4" s="1"/>
  <c r="L26" i="4" s="1"/>
  <c r="L27" i="4" s="1"/>
  <c r="L30" i="4" s="1"/>
  <c r="K20" i="4"/>
  <c r="B40" i="1"/>
  <c r="B41" i="1" s="1"/>
  <c r="B42" i="1" s="1"/>
  <c r="B43" i="1" s="1"/>
  <c r="B44" i="1" s="1"/>
  <c r="B45" i="1" s="1"/>
  <c r="B48" i="1" s="1"/>
  <c r="A38" i="1"/>
  <c r="L49" i="6" l="1"/>
  <c r="L50" i="6" s="1"/>
  <c r="L51" i="6" s="1"/>
  <c r="L52" i="6" s="1"/>
  <c r="L53" i="6" s="1"/>
  <c r="L54" i="6" s="1"/>
  <c r="V21" i="6" s="1"/>
  <c r="K47" i="6"/>
  <c r="L31" i="5"/>
  <c r="L32" i="5" s="1"/>
  <c r="L33" i="5" s="1"/>
  <c r="L34" i="5" s="1"/>
  <c r="L35" i="5" s="1"/>
  <c r="L36" i="5" s="1"/>
  <c r="L39" i="5" s="1"/>
  <c r="K29" i="5"/>
  <c r="L31" i="4"/>
  <c r="L32" i="4" s="1"/>
  <c r="L33" i="4" s="1"/>
  <c r="L34" i="4" s="1"/>
  <c r="L35" i="4" s="1"/>
  <c r="L36" i="4" s="1"/>
  <c r="L39" i="4" s="1"/>
  <c r="K29" i="4"/>
  <c r="B49" i="1"/>
  <c r="B50" i="1" s="1"/>
  <c r="B51" i="1" s="1"/>
  <c r="B52" i="1" s="1"/>
  <c r="B53" i="1" s="1"/>
  <c r="B54" i="1" s="1"/>
  <c r="B57" i="1" s="1"/>
  <c r="A47" i="1"/>
  <c r="V22" i="6" l="1"/>
  <c r="V23" i="6" s="1"/>
  <c r="V24" i="6" s="1"/>
  <c r="V25" i="6" s="1"/>
  <c r="V26" i="6" s="1"/>
  <c r="V27" i="6" s="1"/>
  <c r="V30" i="6" s="1"/>
  <c r="U20" i="6"/>
  <c r="L40" i="5"/>
  <c r="L41" i="5" s="1"/>
  <c r="L42" i="5" s="1"/>
  <c r="L43" i="5" s="1"/>
  <c r="L44" i="5" s="1"/>
  <c r="L45" i="5" s="1"/>
  <c r="L48" i="5" s="1"/>
  <c r="K38" i="5"/>
  <c r="L40" i="4"/>
  <c r="L41" i="4" s="1"/>
  <c r="L42" i="4" s="1"/>
  <c r="L43" i="4" s="1"/>
  <c r="L44" i="4" s="1"/>
  <c r="L45" i="4" s="1"/>
  <c r="L48" i="4" s="1"/>
  <c r="K38" i="4"/>
  <c r="B58" i="1"/>
  <c r="B59" i="1" s="1"/>
  <c r="B60" i="1" s="1"/>
  <c r="B61" i="1" s="1"/>
  <c r="B62" i="1" s="1"/>
  <c r="B63" i="1" s="1"/>
  <c r="L21" i="1" s="1"/>
  <c r="A56" i="1"/>
  <c r="V31" i="6" l="1"/>
  <c r="V32" i="6" s="1"/>
  <c r="V33" i="6" s="1"/>
  <c r="V34" i="6" s="1"/>
  <c r="V35" i="6" s="1"/>
  <c r="V36" i="6" s="1"/>
  <c r="V39" i="6" s="1"/>
  <c r="U29" i="6"/>
  <c r="L49" i="5"/>
  <c r="L50" i="5" s="1"/>
  <c r="L51" i="5" s="1"/>
  <c r="L52" i="5" s="1"/>
  <c r="L53" i="5" s="1"/>
  <c r="L54" i="5" s="1"/>
  <c r="V21" i="5" s="1"/>
  <c r="K47" i="5"/>
  <c r="L49" i="4"/>
  <c r="L50" i="4" s="1"/>
  <c r="L51" i="4" s="1"/>
  <c r="L52" i="4" s="1"/>
  <c r="L53" i="4" s="1"/>
  <c r="L54" i="4" s="1"/>
  <c r="V21" i="4" s="1"/>
  <c r="K47" i="4"/>
  <c r="L22" i="1"/>
  <c r="L23" i="1" s="1"/>
  <c r="L24" i="1" s="1"/>
  <c r="L25" i="1" s="1"/>
  <c r="L26" i="1" s="1"/>
  <c r="L27" i="1" s="1"/>
  <c r="L30" i="1" s="1"/>
  <c r="K20" i="1"/>
  <c r="V40" i="6" l="1"/>
  <c r="V41" i="6" s="1"/>
  <c r="V42" i="6" s="1"/>
  <c r="V43" i="6" s="1"/>
  <c r="V44" i="6" s="1"/>
  <c r="V45" i="6" s="1"/>
  <c r="V48" i="6" s="1"/>
  <c r="U38" i="6"/>
  <c r="V22" i="5"/>
  <c r="V23" i="5" s="1"/>
  <c r="V24" i="5" s="1"/>
  <c r="V25" i="5" s="1"/>
  <c r="V26" i="5" s="1"/>
  <c r="V27" i="5" s="1"/>
  <c r="V30" i="5" s="1"/>
  <c r="U20" i="5"/>
  <c r="V22" i="4"/>
  <c r="V23" i="4" s="1"/>
  <c r="V24" i="4" s="1"/>
  <c r="V25" i="4" s="1"/>
  <c r="V26" i="4" s="1"/>
  <c r="V27" i="4" s="1"/>
  <c r="V30" i="4" s="1"/>
  <c r="U20" i="4"/>
  <c r="L31" i="1"/>
  <c r="L32" i="1" s="1"/>
  <c r="L33" i="1" s="1"/>
  <c r="L34" i="1" s="1"/>
  <c r="L35" i="1" s="1"/>
  <c r="L36" i="1" s="1"/>
  <c r="L39" i="1" s="1"/>
  <c r="K29" i="1"/>
  <c r="V49" i="6" l="1"/>
  <c r="V50" i="6" s="1"/>
  <c r="V51" i="6" s="1"/>
  <c r="V52" i="6" s="1"/>
  <c r="V53" i="6" s="1"/>
  <c r="V54" i="6" s="1"/>
  <c r="V57" i="6" s="1"/>
  <c r="U47" i="6"/>
  <c r="V31" i="5"/>
  <c r="V32" i="5" s="1"/>
  <c r="V33" i="5" s="1"/>
  <c r="V34" i="5" s="1"/>
  <c r="V35" i="5" s="1"/>
  <c r="V36" i="5" s="1"/>
  <c r="V39" i="5" s="1"/>
  <c r="U29" i="5"/>
  <c r="V31" i="4"/>
  <c r="V32" i="4" s="1"/>
  <c r="V33" i="4" s="1"/>
  <c r="V34" i="4" s="1"/>
  <c r="V35" i="4" s="1"/>
  <c r="V36" i="4" s="1"/>
  <c r="V39" i="4" s="1"/>
  <c r="U29" i="4"/>
  <c r="L40" i="1"/>
  <c r="L41" i="1" s="1"/>
  <c r="L42" i="1" s="1"/>
  <c r="L43" i="1" s="1"/>
  <c r="L44" i="1" s="1"/>
  <c r="L45" i="1" s="1"/>
  <c r="L48" i="1" s="1"/>
  <c r="K38" i="1"/>
  <c r="V58" i="6" l="1"/>
  <c r="V59" i="6" s="1"/>
  <c r="V60" i="6" s="1"/>
  <c r="V61" i="6" s="1"/>
  <c r="V62" i="6" s="1"/>
  <c r="V63" i="6" s="1"/>
  <c r="U56" i="6"/>
  <c r="V40" i="5"/>
  <c r="V41" i="5" s="1"/>
  <c r="V42" i="5" s="1"/>
  <c r="V43" i="5" s="1"/>
  <c r="V44" i="5" s="1"/>
  <c r="V45" i="5" s="1"/>
  <c r="V48" i="5" s="1"/>
  <c r="U38" i="5"/>
  <c r="V40" i="4"/>
  <c r="V41" i="4" s="1"/>
  <c r="V42" i="4" s="1"/>
  <c r="V43" i="4" s="1"/>
  <c r="V44" i="4" s="1"/>
  <c r="V45" i="4" s="1"/>
  <c r="V48" i="4" s="1"/>
  <c r="U38" i="4"/>
  <c r="L49" i="1"/>
  <c r="L50" i="1" s="1"/>
  <c r="L51" i="1" s="1"/>
  <c r="L52" i="1" s="1"/>
  <c r="L53" i="1" s="1"/>
  <c r="L54" i="1" s="1"/>
  <c r="V21" i="1" s="1"/>
  <c r="K47" i="1"/>
  <c r="V49" i="5" l="1"/>
  <c r="V50" i="5" s="1"/>
  <c r="V51" i="5" s="1"/>
  <c r="V52" i="5" s="1"/>
  <c r="V53" i="5" s="1"/>
  <c r="V54" i="5" s="1"/>
  <c r="V57" i="5" s="1"/>
  <c r="U47" i="5"/>
  <c r="V49" i="4"/>
  <c r="V50" i="4" s="1"/>
  <c r="V51" i="4" s="1"/>
  <c r="V52" i="4" s="1"/>
  <c r="V53" i="4" s="1"/>
  <c r="V54" i="4" s="1"/>
  <c r="U47" i="4"/>
  <c r="V22" i="1"/>
  <c r="V23" i="1" s="1"/>
  <c r="V24" i="1" s="1"/>
  <c r="V25" i="1" s="1"/>
  <c r="V26" i="1" s="1"/>
  <c r="V27" i="1" s="1"/>
  <c r="V30" i="1" s="1"/>
  <c r="U20" i="1"/>
  <c r="V58" i="5" l="1"/>
  <c r="V59" i="5" s="1"/>
  <c r="V60" i="5" s="1"/>
  <c r="V61" i="5" s="1"/>
  <c r="V62" i="5" s="1"/>
  <c r="V63" i="5" s="1"/>
  <c r="U56" i="5"/>
  <c r="V31" i="1"/>
  <c r="V32" i="1" s="1"/>
  <c r="V33" i="1" s="1"/>
  <c r="V34" i="1" s="1"/>
  <c r="V35" i="1" s="1"/>
  <c r="V36" i="1" s="1"/>
  <c r="V39" i="1" s="1"/>
  <c r="U29" i="1"/>
  <c r="V40" i="1" l="1"/>
  <c r="V41" i="1" s="1"/>
  <c r="V42" i="1" s="1"/>
  <c r="V43" i="1" s="1"/>
  <c r="V44" i="1" s="1"/>
  <c r="V45" i="1" s="1"/>
  <c r="V48" i="1" s="1"/>
  <c r="U38" i="1"/>
  <c r="V49" i="1" l="1"/>
  <c r="V50" i="1" s="1"/>
  <c r="V51" i="1" s="1"/>
  <c r="V52" i="1" s="1"/>
  <c r="V53" i="1" s="1"/>
  <c r="V54" i="1" s="1"/>
  <c r="U47" i="1"/>
</calcChain>
</file>

<file path=xl/sharedStrings.xml><?xml version="1.0" encoding="utf-8"?>
<sst xmlns="http://schemas.openxmlformats.org/spreadsheetml/2006/main" count="659" uniqueCount="96">
  <si>
    <t>Contracturen/week</t>
  </si>
  <si>
    <t>Saldo overzicht</t>
  </si>
  <si>
    <t>Totaal gewerkt</t>
  </si>
  <si>
    <t>Totaal bijzonder verlof</t>
  </si>
  <si>
    <t>Totaal ziek</t>
  </si>
  <si>
    <t>JANUARI</t>
  </si>
  <si>
    <t>ma</t>
  </si>
  <si>
    <t>di</t>
  </si>
  <si>
    <t>wo</t>
  </si>
  <si>
    <t>do</t>
  </si>
  <si>
    <t>vr</t>
  </si>
  <si>
    <t>za</t>
  </si>
  <si>
    <t>zo</t>
  </si>
  <si>
    <t>FEBRUARI</t>
  </si>
  <si>
    <t>MAART</t>
  </si>
  <si>
    <t>Vakantie</t>
  </si>
  <si>
    <t>Ziekte</t>
  </si>
  <si>
    <t>Overig</t>
  </si>
  <si>
    <t>Bijzonder verlof</t>
  </si>
  <si>
    <t xml:space="preserve">Vakantie-uren/jaar </t>
  </si>
  <si>
    <t>Saldo vakantie-uren</t>
  </si>
  <si>
    <t>Totaal vakantie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</si>
  <si>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</si>
  <si>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</si>
  <si>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</si>
  <si>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</si>
  <si>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</si>
  <si>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</si>
  <si>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</si>
  <si>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</si>
  <si>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</si>
  <si>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</si>
  <si>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</si>
  <si>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</si>
  <si>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</si>
  <si>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</si>
  <si>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</si>
  <si>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</si>
  <si>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WEEK 44</t>
  </si>
  <si>
    <t>Toelichting bij het invullen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</si>
  <si>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</si>
  <si>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</si>
  <si>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</si>
  <si>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</si>
  <si>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</si>
  <si>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</si>
  <si>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</si>
  <si>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</si>
  <si>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</si>
  <si>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</si>
  <si>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</si>
  <si>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</si>
  <si>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Kerkenraadondersteuning</t>
  </si>
  <si>
    <t>kerkenraadondersteuning</t>
  </si>
  <si>
    <t>Pastoraat</t>
  </si>
  <si>
    <t>Catechese/Samenkomsten</t>
  </si>
  <si>
    <t>Project/Missionair</t>
  </si>
  <si>
    <t>Naam kerkelijk werker</t>
  </si>
  <si>
    <t>Deeltijdfactor (1=voltijd)</t>
  </si>
  <si>
    <t>Totaal genoten vakantie</t>
  </si>
  <si>
    <t>Naam kerk</t>
  </si>
  <si>
    <t>Om de jaarurenkaart in te vullen heeft u alleen toegang tot de regels die voor u van belang zijn (de witte velden).</t>
  </si>
  <si>
    <t>Bij de start van het jaar vult u het volgende in op het eerste tabblad:</t>
  </si>
  <si>
    <t>bijvoorbeeld: GKV Drogeham, NGKV Neede, etc…</t>
  </si>
  <si>
    <t xml:space="preserve">Standaard is ingevuld het aantal uur bij een 38-urige werkweek (voltijd). </t>
  </si>
  <si>
    <t xml:space="preserve">Heeft u een deeltijdcontract, vult u dan het juiste aantal uren per week in (bijv. 24). </t>
  </si>
  <si>
    <t>Automatisch wordt dan uw deeltijdfactor berekend en worden u contracturen en vakantieuren hierop aangepast.</t>
  </si>
  <si>
    <t>Saldo vakantie-uren voorgaande jaar:</t>
  </si>
  <si>
    <t xml:space="preserve">Hier kunt u het aantal vakantie-uren dat u van het vorige jaar tegoed hebt invullen. 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</si>
  <si>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</si>
  <si>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</si>
  <si>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</si>
  <si>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</si>
  <si>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</si>
  <si>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</si>
  <si>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Vakantie-uren/jaar:</t>
  </si>
  <si>
    <t>Het totaal van uw vakantie-uren, leeftijdsuren en overgebleven vakantie-uren van voorgaand jaar.</t>
  </si>
  <si>
    <t xml:space="preserve">Contracturen: </t>
  </si>
  <si>
    <t xml:space="preserve">Hier vindt u het totaal aantal contracturen per jaar, met aftrek van de feestdagencompensatie voor de 2e Christelijke feestdagen (1984-23 = 1961 uur). 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</si>
  <si>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</si>
  <si>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</si>
  <si>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Hier vult u de naam in van de kerkelijk werker voor wie dit jaarurenmodel gebruikt wordt</t>
  </si>
  <si>
    <t>Hier vult u de geboortedatum van de betreffende kerkelijk werker in</t>
  </si>
  <si>
    <t>Hier wordt berekend op hoeveel vakantie-uren u recht hebt</t>
  </si>
  <si>
    <t>Saldo te werken 2022</t>
  </si>
  <si>
    <t>Saldo vakantie-uren 2022</t>
  </si>
  <si>
    <t>Resterende vakantie-uren 2022</t>
  </si>
  <si>
    <t>JAARURENKAART 2023</t>
  </si>
  <si>
    <t>Vakantie-uren/jaar</t>
  </si>
  <si>
    <t>Vakantie-uren 2023</t>
  </si>
  <si>
    <t>Contracturen 2023</t>
  </si>
  <si>
    <t>Vakantie-uren:</t>
  </si>
  <si>
    <t>Saldo nog te werken:</t>
  </si>
  <si>
    <t>Resterende vakantie-uren:</t>
  </si>
  <si>
    <t>Hier ziet u hoeveel uren u nog moet werken dit jaar</t>
  </si>
  <si>
    <t>Hier ziet u hoeveel vakantieuren u nog kunt gebruiken dit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</si>
</sst>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0.0"/>
    <numFmt numFmtId="166" formatCode="[$-413]d\-mmm;@"/>
  </numFmts>
  <fonts count="8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rgb="FF7B003B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4" fillId="0" borderId="2" xfId="0" applyFont="1" applyBorder="1" applyProtection="1">
      <protection locked="0"/>
    </xf>
    <xf numFmtId="0" fontId="0" fillId="0" borderId="7" xfId="0" applyBorder="1" applyAlignment="1" applyProtection="1">
      <alignment textRotation="90"/>
      <protection locked="0"/>
    </xf>
    <xf numFmtId="164" fontId="0" fillId="0" borderId="0" xfId="0" applyNumberFormat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2" borderId="8" xfId="0" applyFont="1" applyFill="1" applyBorder="1"/>
    <xf numFmtId="0" fontId="0" fillId="2" borderId="9" xfId="0" applyFill="1" applyBorder="1" applyAlignment="1">
      <alignment vertical="top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7" xfId="0" applyFill="1" applyBorder="1" applyAlignment="1">
      <alignment textRotation="90"/>
    </xf>
    <xf numFmtId="0" fontId="0" fillId="2" borderId="16" xfId="0" applyFill="1" applyBorder="1" applyAlignment="1">
      <alignment textRotation="90"/>
    </xf>
    <xf numFmtId="0" fontId="4" fillId="3" borderId="17" xfId="0" applyFont="1" applyFill="1" applyBorder="1" applyAlignment="1">
      <alignment vertical="center"/>
    </xf>
    <xf numFmtId="0" fontId="0" fillId="3" borderId="18" xfId="0" applyFill="1" applyBorder="1"/>
    <xf numFmtId="0" fontId="0" fillId="3" borderId="18" xfId="0" applyFill="1" applyBorder="1" applyAlignment="1">
      <alignment textRotation="45"/>
    </xf>
    <xf numFmtId="0" fontId="0" fillId="3" borderId="19" xfId="0" applyFill="1" applyBorder="1" applyAlignment="1">
      <alignment textRotation="45"/>
    </xf>
    <xf numFmtId="0" fontId="4" fillId="3" borderId="20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16" fontId="0" fillId="3" borderId="2" xfId="0" applyNumberFormat="1" applyFill="1" applyBorder="1"/>
    <xf numFmtId="0" fontId="0" fillId="3" borderId="24" xfId="0" applyFill="1" applyBorder="1"/>
    <xf numFmtId="0" fontId="4" fillId="2" borderId="1" xfId="0" applyFont="1" applyFill="1" applyBorder="1"/>
    <xf numFmtId="0" fontId="0" fillId="2" borderId="6" xfId="0" applyFill="1" applyBorder="1"/>
    <xf numFmtId="0" fontId="4" fillId="2" borderId="2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7" fillId="2" borderId="13" xfId="0" applyFont="1" applyFill="1" applyBorder="1"/>
    <xf numFmtId="165" fontId="0" fillId="2" borderId="0" xfId="0" applyNumberFormat="1" applyFill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166" fontId="0" fillId="3" borderId="2" xfId="0" applyNumberFormat="1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5" borderId="34" xfId="0" applyFont="1" applyFill="1" applyBorder="1" applyAlignment="1">
      <alignment horizontal="left" vertical="center"/>
    </xf>
    <xf numFmtId="0" fontId="4" fillId="5" borderId="35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center"/>
    </xf>
    <xf numFmtId="0" fontId="2" fillId="0" borderId="0" xfId="1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64" fontId="0" fillId="0" borderId="28" xfId="0" applyNumberFormat="1" applyBorder="1" applyAlignment="1" applyProtection="1">
      <alignment horizontal="center"/>
      <protection hidden="1"/>
    </xf>
    <xf numFmtId="164" fontId="0" fillId="0" borderId="29" xfId="0" applyNumberFormat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left"/>
    </xf>
    <xf numFmtId="0" fontId="0" fillId="2" borderId="2" xfId="0" applyFill="1" applyBorder="1" applyProtection="1">
      <protection hidden="1"/>
    </xf>
    <xf numFmtId="0" fontId="0" fillId="2" borderId="2" xfId="0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85725</xdr:rowOff>
    </xdr:from>
    <xdr:to>
      <xdr:col>29</xdr:col>
      <xdr:colOff>314325</xdr:colOff>
      <xdr:row>5</xdr:row>
      <xdr:rowOff>114300</xdr:rowOff>
    </xdr:to>
    <xdr:pic>
      <xdr:nvPicPr>
        <xdr:cNvPr id="1190" name="Afbeelding 1">
          <a:extLst>
            <a:ext uri="{FF2B5EF4-FFF2-40B4-BE49-F238E27FC236}">
              <a16:creationId xmlns:a16="http://schemas.microsoft.com/office/drawing/2014/main" id="{8AA0F04B-0371-418F-97E5-24F3ABB7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85725</xdr:rowOff>
    </xdr:from>
    <xdr:to>
      <xdr:col>29</xdr:col>
      <xdr:colOff>304800</xdr:colOff>
      <xdr:row>5</xdr:row>
      <xdr:rowOff>114300</xdr:rowOff>
    </xdr:to>
    <xdr:pic>
      <xdr:nvPicPr>
        <xdr:cNvPr id="2159" name="Afbeelding 1">
          <a:extLst>
            <a:ext uri="{FF2B5EF4-FFF2-40B4-BE49-F238E27FC236}">
              <a16:creationId xmlns:a16="http://schemas.microsoft.com/office/drawing/2014/main" id="{A1CB6641-1E73-4680-B38D-08592158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95250</xdr:rowOff>
    </xdr:from>
    <xdr:to>
      <xdr:col>29</xdr:col>
      <xdr:colOff>304800</xdr:colOff>
      <xdr:row>5</xdr:row>
      <xdr:rowOff>123825</xdr:rowOff>
    </xdr:to>
    <xdr:pic>
      <xdr:nvPicPr>
        <xdr:cNvPr id="3183" name="Afbeelding 1">
          <a:extLst>
            <a:ext uri="{FF2B5EF4-FFF2-40B4-BE49-F238E27FC236}">
              <a16:creationId xmlns:a16="http://schemas.microsoft.com/office/drawing/2014/main" id="{DC4D00F1-3C88-47B7-9A50-41099C7C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85725</xdr:rowOff>
    </xdr:from>
    <xdr:to>
      <xdr:col>29</xdr:col>
      <xdr:colOff>323850</xdr:colOff>
      <xdr:row>5</xdr:row>
      <xdr:rowOff>114300</xdr:rowOff>
    </xdr:to>
    <xdr:pic>
      <xdr:nvPicPr>
        <xdr:cNvPr id="4207" name="Afbeelding 1">
          <a:extLst>
            <a:ext uri="{FF2B5EF4-FFF2-40B4-BE49-F238E27FC236}">
              <a16:creationId xmlns:a16="http://schemas.microsoft.com/office/drawing/2014/main" id="{6C90C127-661A-4E02-A5C3-5FF72422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S15" sqref="S15:T1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60</v>
      </c>
      <c r="B2" s="1"/>
      <c r="C2" s="58"/>
      <c r="D2" s="59"/>
      <c r="E2" s="59"/>
      <c r="F2" s="60"/>
    </row>
    <row r="3" spans="1:30" ht="46.5" x14ac:dyDescent="0.7">
      <c r="J3" s="80" t="s">
        <v>87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30" x14ac:dyDescent="0.25">
      <c r="A4" s="1" t="s">
        <v>57</v>
      </c>
      <c r="E4" s="81"/>
      <c r="F4" s="82"/>
      <c r="G4" s="82"/>
      <c r="H4" s="83"/>
    </row>
    <row r="5" spans="1:30" x14ac:dyDescent="0.25">
      <c r="A5" s="1" t="s">
        <v>27</v>
      </c>
      <c r="C5" s="14"/>
      <c r="D5" s="14"/>
      <c r="E5" s="84"/>
      <c r="F5" s="85"/>
      <c r="G5" s="85"/>
      <c r="H5" s="86"/>
    </row>
    <row r="6" spans="1:30" ht="15.75" thickBot="1" x14ac:dyDescent="0.3">
      <c r="B6" s="1"/>
    </row>
    <row r="7" spans="1:30" x14ac:dyDescent="0.25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0" t="s">
        <v>24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1:30" x14ac:dyDescent="0.25">
      <c r="A8" s="23" t="s">
        <v>0</v>
      </c>
      <c r="B8" s="24"/>
      <c r="C8" s="24"/>
      <c r="D8" s="24"/>
      <c r="E8" s="12">
        <v>38</v>
      </c>
      <c r="F8" s="24"/>
      <c r="G8" s="24"/>
      <c r="H8" s="24" t="s">
        <v>2</v>
      </c>
      <c r="I8" s="24"/>
      <c r="J8" s="24"/>
      <c r="K8" s="24"/>
      <c r="L8" s="24"/>
      <c r="M8" s="24">
        <f>F28+P28+Z28+F37+P37+Z37+F46+P46+Z46+F55+P55+Z55+F64+P64+Z64</f>
        <v>0</v>
      </c>
      <c r="N8" s="24"/>
      <c r="O8" s="24"/>
      <c r="P8" s="25"/>
      <c r="S8" s="73" t="s">
        <v>22</v>
      </c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7"/>
    </row>
    <row r="9" spans="1:30" x14ac:dyDescent="0.25">
      <c r="A9" s="24" t="s">
        <v>58</v>
      </c>
      <c r="B9" s="24"/>
      <c r="C9" s="24"/>
      <c r="D9" s="24"/>
      <c r="E9" s="51">
        <f>E8/38</f>
        <v>1</v>
      </c>
      <c r="F9" s="24"/>
      <c r="G9" s="24"/>
      <c r="H9" s="24" t="s">
        <v>3</v>
      </c>
      <c r="I9" s="24"/>
      <c r="J9" s="24"/>
      <c r="K9" s="24"/>
      <c r="L9" s="24"/>
      <c r="M9" s="24">
        <f>SUM(H21:H64)+SUM(R21:R64)+SUM(AB21:AB64)</f>
        <v>0</v>
      </c>
      <c r="N9" s="24"/>
      <c r="O9" s="24"/>
      <c r="P9" s="25"/>
      <c r="S9" s="67"/>
      <c r="T9" s="68"/>
      <c r="U9" s="78"/>
      <c r="V9" s="68"/>
      <c r="W9" s="68"/>
      <c r="X9" s="68"/>
      <c r="Y9" s="68"/>
      <c r="Z9" s="68"/>
      <c r="AA9" s="68"/>
      <c r="AB9" s="68"/>
      <c r="AC9" s="68"/>
      <c r="AD9" s="79"/>
    </row>
    <row r="10" spans="1:30" x14ac:dyDescent="0.25">
      <c r="A10" s="24" t="s">
        <v>88</v>
      </c>
      <c r="B10" s="24"/>
      <c r="C10" s="24"/>
      <c r="D10" s="24"/>
      <c r="E10" s="24">
        <f>228*E9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SUM(I21:I64)+SUM(S21:S64)+SUM(AC21:AC64)</f>
        <v>0</v>
      </c>
      <c r="N10" s="24"/>
      <c r="O10" s="24"/>
      <c r="P10" s="25"/>
      <c r="S10" s="69"/>
      <c r="T10" s="62"/>
      <c r="U10" s="61"/>
      <c r="V10" s="62"/>
      <c r="W10" s="62"/>
      <c r="X10" s="62"/>
      <c r="Y10" s="62"/>
      <c r="Z10" s="62"/>
      <c r="AA10" s="62"/>
      <c r="AB10" s="62"/>
      <c r="AC10" s="62"/>
      <c r="AD10" s="63"/>
    </row>
    <row r="11" spans="1:30" x14ac:dyDescent="0.25">
      <c r="A11" s="23"/>
      <c r="B11" s="24"/>
      <c r="C11" s="24"/>
      <c r="D11" s="24"/>
      <c r="E11" s="24"/>
      <c r="F11" s="24"/>
      <c r="G11" s="24"/>
      <c r="H11" s="24" t="s">
        <v>59</v>
      </c>
      <c r="I11" s="24"/>
      <c r="J11" s="24"/>
      <c r="K11" s="24"/>
      <c r="L11" s="24"/>
      <c r="M11" s="24">
        <f>SUM(J21:J64)+SUM(T21:T64)+SUM(AD21:AD64)</f>
        <v>0</v>
      </c>
      <c r="N11" s="24"/>
      <c r="O11" s="24"/>
      <c r="P11" s="25"/>
      <c r="S11" s="69"/>
      <c r="T11" s="62"/>
      <c r="U11" s="61"/>
      <c r="V11" s="62"/>
      <c r="W11" s="62"/>
      <c r="X11" s="62"/>
      <c r="Y11" s="62"/>
      <c r="Z11" s="62"/>
      <c r="AA11" s="62"/>
      <c r="AB11" s="62"/>
      <c r="AC11" s="62"/>
      <c r="AD11" s="63"/>
    </row>
    <row r="12" spans="1:30" x14ac:dyDescent="0.25">
      <c r="A12" s="23" t="s">
        <v>85</v>
      </c>
      <c r="B12" s="24"/>
      <c r="C12" s="24"/>
      <c r="D12" s="24"/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69"/>
      <c r="T12" s="62"/>
      <c r="U12" s="61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x14ac:dyDescent="0.25">
      <c r="A13" s="23" t="s">
        <v>89</v>
      </c>
      <c r="B13" s="24"/>
      <c r="C13" s="24"/>
      <c r="D13" s="24"/>
      <c r="E13" s="27">
        <f>E10+E12</f>
        <v>228</v>
      </c>
      <c r="F13" s="24"/>
      <c r="G13" s="24"/>
      <c r="H13" s="24" t="s">
        <v>84</v>
      </c>
      <c r="I13" s="24"/>
      <c r="J13" s="24"/>
      <c r="K13" s="24"/>
      <c r="L13" s="24"/>
      <c r="M13" s="26">
        <f>E14-SUM(M8:M10)-M11-M14</f>
        <v>1733</v>
      </c>
      <c r="N13" s="24" t="s">
        <v>28</v>
      </c>
      <c r="O13" s="24"/>
      <c r="P13" s="25"/>
      <c r="S13" s="69"/>
      <c r="T13" s="62"/>
      <c r="U13" s="61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x14ac:dyDescent="0.25">
      <c r="A14" s="23" t="s">
        <v>90</v>
      </c>
      <c r="B14" s="24"/>
      <c r="C14" s="24"/>
      <c r="D14" s="24"/>
      <c r="E14" s="27">
        <f>1961*E9</f>
        <v>1961</v>
      </c>
      <c r="F14" s="24"/>
      <c r="G14" s="24"/>
      <c r="H14" s="24" t="s">
        <v>85</v>
      </c>
      <c r="I14" s="24"/>
      <c r="J14" s="24"/>
      <c r="K14" s="24"/>
      <c r="L14" s="24"/>
      <c r="M14" s="26">
        <f>E13-M11</f>
        <v>228</v>
      </c>
      <c r="N14" s="24"/>
      <c r="O14" s="24"/>
      <c r="P14" s="25"/>
      <c r="S14" s="69"/>
      <c r="T14" s="62"/>
      <c r="U14" s="61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5.75" thickBot="1" x14ac:dyDescent="0.3">
      <c r="A15" s="5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5"/>
      <c r="T15" s="65"/>
      <c r="U15" s="64"/>
      <c r="V15" s="65"/>
      <c r="W15" s="65"/>
      <c r="X15" s="65"/>
      <c r="Y15" s="65"/>
      <c r="Z15" s="65"/>
      <c r="AA15" s="65"/>
      <c r="AB15" s="65"/>
      <c r="AC15" s="65"/>
      <c r="AD15" s="66"/>
    </row>
    <row r="17" spans="1:30" x14ac:dyDescent="0.25">
      <c r="A17" s="94" t="s">
        <v>45</v>
      </c>
      <c r="B17" s="94"/>
      <c r="C17" s="94"/>
      <c r="D17" s="94"/>
      <c r="E17" s="94"/>
      <c r="F17" s="94"/>
      <c r="G17" s="94"/>
    </row>
    <row r="18" spans="1:30" ht="15.75" thickBot="1" x14ac:dyDescent="0.3">
      <c r="A18" s="2"/>
    </row>
    <row r="19" spans="1:30" ht="129.75" customHeight="1" thickBot="1" x14ac:dyDescent="0.3">
      <c r="A19" s="91" t="s">
        <v>5</v>
      </c>
      <c r="B19" s="92"/>
      <c r="C19" s="13" t="s">
        <v>53</v>
      </c>
      <c r="D19" s="13" t="s">
        <v>54</v>
      </c>
      <c r="E19" s="13" t="s">
        <v>55</v>
      </c>
      <c r="F19" s="13" t="s">
        <v>56</v>
      </c>
      <c r="G19" s="31" t="s">
        <v>17</v>
      </c>
      <c r="H19" s="31" t="s">
        <v>18</v>
      </c>
      <c r="I19" s="31" t="s">
        <v>16</v>
      </c>
      <c r="J19" s="32" t="s">
        <v>15</v>
      </c>
      <c r="K19" s="91" t="s">
        <v>13</v>
      </c>
      <c r="L19" s="92"/>
      <c r="M19" s="13" t="s">
        <v>52</v>
      </c>
      <c r="N19" s="13" t="s">
        <v>54</v>
      </c>
      <c r="O19" s="13" t="s">
        <v>55</v>
      </c>
      <c r="P19" s="13" t="s">
        <v>56</v>
      </c>
      <c r="Q19" s="31" t="s">
        <v>17</v>
      </c>
      <c r="R19" s="31" t="s">
        <v>18</v>
      </c>
      <c r="S19" s="31" t="s">
        <v>16</v>
      </c>
      <c r="T19" s="32" t="s">
        <v>15</v>
      </c>
      <c r="U19" s="91" t="s">
        <v>14</v>
      </c>
      <c r="V19" s="92"/>
      <c r="W19" s="13" t="s">
        <v>52</v>
      </c>
      <c r="X19" s="13" t="s">
        <v>54</v>
      </c>
      <c r="Y19" s="13" t="s">
        <v>55</v>
      </c>
      <c r="Z19" s="13" t="s">
        <v>56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25">
      <c r="A20" s="33" t="str">
        <f>"WEEK "&amp;WEEKNUM(B21,21)</f>
        <v>WEEK 52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5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9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25">
      <c r="A21" s="40" t="s">
        <v>6</v>
      </c>
      <c r="B21" s="55">
        <v>44921</v>
      </c>
      <c r="C21" s="52"/>
      <c r="D21" s="52"/>
      <c r="E21" s="52"/>
      <c r="F21" s="52"/>
      <c r="G21" s="52"/>
      <c r="H21" s="52"/>
      <c r="I21" s="53"/>
      <c r="J21" s="54"/>
      <c r="K21" s="40" t="s">
        <v>6</v>
      </c>
      <c r="L21" s="55">
        <f>B63+1</f>
        <v>44956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5">
        <f>L54+1</f>
        <v>44984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25">
      <c r="A22" s="40" t="s">
        <v>7</v>
      </c>
      <c r="B22" s="55">
        <f>B21+1</f>
        <v>44922</v>
      </c>
      <c r="C22" s="52"/>
      <c r="D22" s="52"/>
      <c r="E22" s="52"/>
      <c r="F22" s="52"/>
      <c r="G22" s="52"/>
      <c r="H22" s="52"/>
      <c r="I22" s="53"/>
      <c r="J22" s="54"/>
      <c r="K22" s="40" t="s">
        <v>7</v>
      </c>
      <c r="L22" s="55">
        <f>L21+1</f>
        <v>44957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5">
        <f>V21+1</f>
        <v>44985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25">
      <c r="A23" s="40" t="s">
        <v>8</v>
      </c>
      <c r="B23" s="55">
        <f t="shared" ref="B23:B27" si="0">B22+1</f>
        <v>44923</v>
      </c>
      <c r="C23" s="52"/>
      <c r="D23" s="52"/>
      <c r="E23" s="52"/>
      <c r="F23" s="52"/>
      <c r="G23" s="52"/>
      <c r="H23" s="52"/>
      <c r="I23" s="53"/>
      <c r="J23" s="54"/>
      <c r="K23" s="40" t="s">
        <v>8</v>
      </c>
      <c r="L23" s="55">
        <f t="shared" ref="L23:L27" si="1">L22+1</f>
        <v>44958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5">
        <f t="shared" ref="V23:V27" si="2">V22+1</f>
        <v>44986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25">
      <c r="A24" s="40" t="s">
        <v>9</v>
      </c>
      <c r="B24" s="55">
        <f t="shared" si="0"/>
        <v>44924</v>
      </c>
      <c r="C24" s="52"/>
      <c r="D24" s="52"/>
      <c r="E24" s="52"/>
      <c r="F24" s="52"/>
      <c r="G24" s="52"/>
      <c r="H24" s="52"/>
      <c r="I24" s="53"/>
      <c r="J24" s="54"/>
      <c r="K24" s="40" t="s">
        <v>9</v>
      </c>
      <c r="L24" s="55">
        <f t="shared" si="1"/>
        <v>44959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5">
        <f t="shared" si="2"/>
        <v>44987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25">
      <c r="A25" s="40" t="s">
        <v>10</v>
      </c>
      <c r="B25" s="55">
        <f t="shared" si="0"/>
        <v>44925</v>
      </c>
      <c r="C25" s="52"/>
      <c r="D25" s="52"/>
      <c r="E25" s="52"/>
      <c r="F25" s="52"/>
      <c r="G25" s="52"/>
      <c r="H25" s="52"/>
      <c r="I25" s="53"/>
      <c r="J25" s="54"/>
      <c r="K25" s="40" t="s">
        <v>10</v>
      </c>
      <c r="L25" s="55">
        <f t="shared" si="1"/>
        <v>44960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5">
        <f t="shared" si="2"/>
        <v>44988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25">
      <c r="A26" s="40" t="s">
        <v>11</v>
      </c>
      <c r="B26" s="55">
        <f t="shared" si="0"/>
        <v>44926</v>
      </c>
      <c r="C26" s="52"/>
      <c r="D26" s="52"/>
      <c r="E26" s="52"/>
      <c r="F26" s="52"/>
      <c r="G26" s="52"/>
      <c r="H26" s="52"/>
      <c r="I26" s="53"/>
      <c r="J26" s="54"/>
      <c r="K26" s="40" t="s">
        <v>11</v>
      </c>
      <c r="L26" s="55">
        <f t="shared" si="1"/>
        <v>44961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5">
        <f t="shared" si="2"/>
        <v>44989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25">
      <c r="A27" s="40" t="s">
        <v>12</v>
      </c>
      <c r="B27" s="55">
        <f t="shared" si="0"/>
        <v>44927</v>
      </c>
      <c r="C27" s="56"/>
      <c r="D27" s="56"/>
      <c r="E27" s="56"/>
      <c r="F27" s="56"/>
      <c r="G27" s="56"/>
      <c r="H27" s="56"/>
      <c r="I27" s="56"/>
      <c r="J27" s="57"/>
      <c r="K27" s="40" t="s">
        <v>12</v>
      </c>
      <c r="L27" s="55">
        <f t="shared" si="1"/>
        <v>44962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5">
        <f t="shared" si="2"/>
        <v>44990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">
      <c r="A28" s="90" t="s">
        <v>25</v>
      </c>
      <c r="B28" s="88"/>
      <c r="C28" s="88"/>
      <c r="D28" s="88"/>
      <c r="E28" s="88"/>
      <c r="F28" s="87">
        <f>SUM(C21:G27)</f>
        <v>0</v>
      </c>
      <c r="G28" s="88"/>
      <c r="H28" s="88"/>
      <c r="I28" s="88"/>
      <c r="J28" s="89"/>
      <c r="K28" s="90" t="s">
        <v>25</v>
      </c>
      <c r="L28" s="88"/>
      <c r="M28" s="88"/>
      <c r="N28" s="88"/>
      <c r="O28" s="88"/>
      <c r="P28" s="87">
        <f>SUM(M21:Q27)</f>
        <v>0</v>
      </c>
      <c r="Q28" s="88"/>
      <c r="R28" s="88"/>
      <c r="S28" s="88"/>
      <c r="T28" s="89"/>
      <c r="U28" s="90" t="s">
        <v>25</v>
      </c>
      <c r="V28" s="88"/>
      <c r="W28" s="88"/>
      <c r="X28" s="88"/>
      <c r="Y28" s="88"/>
      <c r="Z28" s="87">
        <f>SUM(W21:AA27)</f>
        <v>0</v>
      </c>
      <c r="AA28" s="88"/>
      <c r="AB28" s="88"/>
      <c r="AC28" s="88"/>
      <c r="AD28" s="89"/>
    </row>
    <row r="29" spans="1:30" ht="18" customHeight="1" x14ac:dyDescent="0.25">
      <c r="A29" s="33" t="str">
        <f>"WEEK "&amp;WEEKNUM(B30,21)</f>
        <v>WEEK 1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6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10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25">
      <c r="A30" s="40" t="s">
        <v>6</v>
      </c>
      <c r="B30" s="55">
        <f>B27+1</f>
        <v>44928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5">
        <f>L27+1</f>
        <v>44963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5">
        <f>V27+1</f>
        <v>44991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25">
      <c r="A31" s="40" t="s">
        <v>7</v>
      </c>
      <c r="B31" s="55">
        <f>B30+1</f>
        <v>44929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5">
        <f>L30+1</f>
        <v>44964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5">
        <f>V30+1</f>
        <v>44992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25">
      <c r="A32" s="40" t="s">
        <v>8</v>
      </c>
      <c r="B32" s="55">
        <f t="shared" ref="B32:B36" si="3">B31+1</f>
        <v>44930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5">
        <f t="shared" ref="L32:L36" si="4">L31+1</f>
        <v>44965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5">
        <f t="shared" ref="V32:V36" si="5">V31+1</f>
        <v>44993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25">
      <c r="A33" s="40" t="s">
        <v>9</v>
      </c>
      <c r="B33" s="55">
        <f t="shared" si="3"/>
        <v>44931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5">
        <f t="shared" si="4"/>
        <v>44966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5">
        <f t="shared" si="5"/>
        <v>44994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25">
      <c r="A34" s="40" t="s">
        <v>10</v>
      </c>
      <c r="B34" s="55">
        <f t="shared" si="3"/>
        <v>44932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5">
        <f t="shared" si="4"/>
        <v>44967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5">
        <f t="shared" si="5"/>
        <v>44995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25">
      <c r="A35" s="40" t="s">
        <v>11</v>
      </c>
      <c r="B35" s="55">
        <f t="shared" si="3"/>
        <v>44933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5">
        <f t="shared" si="4"/>
        <v>44968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5">
        <f t="shared" si="5"/>
        <v>44996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25">
      <c r="A36" s="42" t="s">
        <v>12</v>
      </c>
      <c r="B36" s="55">
        <f t="shared" si="3"/>
        <v>44934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5">
        <f t="shared" si="4"/>
        <v>44969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5">
        <f t="shared" si="5"/>
        <v>44997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">
      <c r="A37" s="90" t="s">
        <v>25</v>
      </c>
      <c r="B37" s="88"/>
      <c r="C37" s="88"/>
      <c r="D37" s="88"/>
      <c r="E37" s="88"/>
      <c r="F37" s="87">
        <f>SUM(C30:G36)</f>
        <v>0</v>
      </c>
      <c r="G37" s="88"/>
      <c r="H37" s="88"/>
      <c r="I37" s="88"/>
      <c r="J37" s="89"/>
      <c r="K37" s="90" t="s">
        <v>25</v>
      </c>
      <c r="L37" s="88"/>
      <c r="M37" s="88"/>
      <c r="N37" s="88"/>
      <c r="O37" s="88"/>
      <c r="P37" s="87">
        <f>SUM(M30:Q36)</f>
        <v>0</v>
      </c>
      <c r="Q37" s="88"/>
      <c r="R37" s="88"/>
      <c r="S37" s="88"/>
      <c r="T37" s="89"/>
      <c r="U37" s="90" t="s">
        <v>25</v>
      </c>
      <c r="V37" s="88"/>
      <c r="W37" s="88"/>
      <c r="X37" s="88"/>
      <c r="Y37" s="88"/>
      <c r="Z37" s="87">
        <f>SUM(W30:AA36)</f>
        <v>0</v>
      </c>
      <c r="AA37" s="88"/>
      <c r="AB37" s="88"/>
      <c r="AC37" s="88"/>
      <c r="AD37" s="89"/>
    </row>
    <row r="38" spans="1:30" ht="18" customHeight="1" x14ac:dyDescent="0.25">
      <c r="A38" s="33" t="str">
        <f>"WEEK "&amp;WEEKNUM(B39,21)</f>
        <v>WEEK 2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7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11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25">
      <c r="A39" s="40" t="s">
        <v>6</v>
      </c>
      <c r="B39" s="55">
        <f>B36+1</f>
        <v>44935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5">
        <f>L36+1</f>
        <v>44970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5">
        <f>V36+1</f>
        <v>44998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25">
      <c r="A40" s="40" t="s">
        <v>7</v>
      </c>
      <c r="B40" s="55">
        <f>B39+1</f>
        <v>44936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5">
        <f>L39+1</f>
        <v>44971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5">
        <f>V39+1</f>
        <v>44999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25">
      <c r="A41" s="40" t="s">
        <v>8</v>
      </c>
      <c r="B41" s="55">
        <f t="shared" ref="B41:B45" si="6">B40+1</f>
        <v>44937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5">
        <f t="shared" ref="L41:L45" si="7">L40+1</f>
        <v>44972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5">
        <f t="shared" ref="V41:V45" si="8">V40+1</f>
        <v>45000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25">
      <c r="A42" s="40" t="s">
        <v>9</v>
      </c>
      <c r="B42" s="55">
        <f t="shared" si="6"/>
        <v>44938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5">
        <f t="shared" si="7"/>
        <v>44973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5">
        <f t="shared" si="8"/>
        <v>45001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25">
      <c r="A43" s="40" t="s">
        <v>10</v>
      </c>
      <c r="B43" s="55">
        <f t="shared" si="6"/>
        <v>44939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5">
        <f t="shared" si="7"/>
        <v>44974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5">
        <f t="shared" si="8"/>
        <v>45002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25">
      <c r="A44" s="40" t="s">
        <v>11</v>
      </c>
      <c r="B44" s="55">
        <f t="shared" si="6"/>
        <v>44940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5">
        <f t="shared" si="7"/>
        <v>44975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5">
        <f t="shared" si="8"/>
        <v>45003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25">
      <c r="A45" s="42" t="s">
        <v>12</v>
      </c>
      <c r="B45" s="55">
        <f t="shared" si="6"/>
        <v>44941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5">
        <f t="shared" si="7"/>
        <v>44976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5">
        <f t="shared" si="8"/>
        <v>45004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">
      <c r="A46" s="90" t="s">
        <v>25</v>
      </c>
      <c r="B46" s="88"/>
      <c r="C46" s="88"/>
      <c r="D46" s="88"/>
      <c r="E46" s="88"/>
      <c r="F46" s="87">
        <f>SUM(C39:G45)</f>
        <v>0</v>
      </c>
      <c r="G46" s="88"/>
      <c r="H46" s="88"/>
      <c r="I46" s="88"/>
      <c r="J46" s="89"/>
      <c r="K46" s="90" t="s">
        <v>25</v>
      </c>
      <c r="L46" s="88"/>
      <c r="M46" s="88"/>
      <c r="N46" s="88"/>
      <c r="O46" s="88"/>
      <c r="P46" s="87">
        <f>SUM(M39:Q45)</f>
        <v>0</v>
      </c>
      <c r="Q46" s="88"/>
      <c r="R46" s="88"/>
      <c r="S46" s="88"/>
      <c r="T46" s="89"/>
      <c r="U46" s="90" t="s">
        <v>25</v>
      </c>
      <c r="V46" s="88"/>
      <c r="W46" s="88"/>
      <c r="X46" s="88"/>
      <c r="Y46" s="88"/>
      <c r="Z46" s="87">
        <f>SUM(W39:AA45)</f>
        <v>0</v>
      </c>
      <c r="AA46" s="88"/>
      <c r="AB46" s="88"/>
      <c r="AC46" s="88"/>
      <c r="AD46" s="89"/>
    </row>
    <row r="47" spans="1:30" ht="18" customHeight="1" x14ac:dyDescent="0.25">
      <c r="A47" s="33" t="str">
        <f>"WEEK "&amp;WEEKNUM(B48,21)</f>
        <v>WEEK 3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8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12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25">
      <c r="A48" s="40" t="s">
        <v>6</v>
      </c>
      <c r="B48" s="55">
        <f>B45+1</f>
        <v>44942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5">
        <f>L45+1</f>
        <v>44977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5">
        <f>V45+1</f>
        <v>45005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25">
      <c r="A49" s="40" t="s">
        <v>7</v>
      </c>
      <c r="B49" s="55">
        <f>B48+1</f>
        <v>44943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5">
        <f>L48+1</f>
        <v>44978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5">
        <f>V48+1</f>
        <v>45006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25">
      <c r="A50" s="40" t="s">
        <v>8</v>
      </c>
      <c r="B50" s="55">
        <f t="shared" ref="B50:B54" si="9">B49+1</f>
        <v>44944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5">
        <f t="shared" ref="L50:L54" si="10">L49+1</f>
        <v>44979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5">
        <f t="shared" ref="V50:V54" si="11">V49+1</f>
        <v>45007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25">
      <c r="A51" s="40" t="s">
        <v>9</v>
      </c>
      <c r="B51" s="55">
        <f t="shared" si="9"/>
        <v>44945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5">
        <f t="shared" si="10"/>
        <v>44980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5">
        <f t="shared" si="11"/>
        <v>45008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25">
      <c r="A52" s="40" t="s">
        <v>10</v>
      </c>
      <c r="B52" s="55">
        <f t="shared" si="9"/>
        <v>44946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5">
        <f t="shared" si="10"/>
        <v>44981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5">
        <f t="shared" si="11"/>
        <v>45009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25">
      <c r="A53" s="40" t="s">
        <v>11</v>
      </c>
      <c r="B53" s="55">
        <f t="shared" si="9"/>
        <v>44947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5">
        <f t="shared" si="10"/>
        <v>44982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5">
        <f t="shared" si="11"/>
        <v>45010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25">
      <c r="A54" s="42" t="s">
        <v>12</v>
      </c>
      <c r="B54" s="55">
        <f t="shared" si="9"/>
        <v>44948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5">
        <f t="shared" si="10"/>
        <v>44983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5">
        <f t="shared" si="11"/>
        <v>45011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">
      <c r="A55" s="90" t="s">
        <v>25</v>
      </c>
      <c r="B55" s="88"/>
      <c r="C55" s="88"/>
      <c r="D55" s="88"/>
      <c r="E55" s="93"/>
      <c r="F55" s="87">
        <f>SUM(C48:G54)</f>
        <v>0</v>
      </c>
      <c r="G55" s="88"/>
      <c r="H55" s="88"/>
      <c r="I55" s="88"/>
      <c r="J55" s="89"/>
      <c r="K55" s="90" t="s">
        <v>25</v>
      </c>
      <c r="L55" s="88"/>
      <c r="M55" s="88"/>
      <c r="N55" s="88"/>
      <c r="O55" s="88"/>
      <c r="P55" s="87">
        <f>SUM(M48:Q54)</f>
        <v>0</v>
      </c>
      <c r="Q55" s="88"/>
      <c r="R55" s="88"/>
      <c r="S55" s="88"/>
      <c r="T55" s="89"/>
      <c r="U55" s="90" t="s">
        <v>25</v>
      </c>
      <c r="V55" s="88"/>
      <c r="W55" s="88"/>
      <c r="X55" s="88"/>
      <c r="Y55" s="88"/>
      <c r="Z55" s="87">
        <f>SUM(W48:AA54)</f>
        <v>0</v>
      </c>
      <c r="AA55" s="88"/>
      <c r="AB55" s="88"/>
      <c r="AC55" s="88"/>
      <c r="AD55" s="89"/>
    </row>
    <row r="56" spans="1:30" ht="18" customHeight="1" x14ac:dyDescent="0.25">
      <c r="A56" s="33" t="str">
        <f>"WEEK "&amp;WEEKNUM(B57,21)</f>
        <v>WEEK 4</v>
      </c>
      <c r="B56" s="34"/>
      <c r="C56" s="35"/>
      <c r="D56" s="35"/>
      <c r="E56" s="35"/>
      <c r="F56" s="35"/>
      <c r="G56" s="35"/>
      <c r="H56" s="35"/>
      <c r="I56" s="35"/>
      <c r="J56" s="36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25">
      <c r="A57" s="40" t="s">
        <v>6</v>
      </c>
      <c r="B57" s="55">
        <f>B54+1</f>
        <v>44949</v>
      </c>
      <c r="C57" s="3"/>
      <c r="D57" s="3"/>
      <c r="E57" s="3"/>
      <c r="F57" s="3"/>
      <c r="G57" s="3"/>
      <c r="H57" s="3"/>
      <c r="I57" s="4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25">
      <c r="A58" s="40" t="s">
        <v>7</v>
      </c>
      <c r="B58" s="55">
        <f>B57+1</f>
        <v>44950</v>
      </c>
      <c r="C58" s="3"/>
      <c r="D58" s="3"/>
      <c r="E58" s="3"/>
      <c r="F58" s="3"/>
      <c r="G58" s="3"/>
      <c r="H58" s="3"/>
      <c r="I58" s="4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25">
      <c r="A59" s="40" t="s">
        <v>8</v>
      </c>
      <c r="B59" s="55">
        <f t="shared" ref="B59:B63" si="12">B58+1</f>
        <v>44951</v>
      </c>
      <c r="C59" s="3"/>
      <c r="D59" s="3"/>
      <c r="E59" s="3"/>
      <c r="F59" s="3"/>
      <c r="G59" s="3"/>
      <c r="H59" s="3"/>
      <c r="I59" s="4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25">
      <c r="A60" s="40" t="s">
        <v>9</v>
      </c>
      <c r="B60" s="55">
        <f t="shared" si="12"/>
        <v>44952</v>
      </c>
      <c r="C60" s="3"/>
      <c r="D60" s="3"/>
      <c r="E60" s="3"/>
      <c r="F60" s="3"/>
      <c r="G60" s="3"/>
      <c r="H60" s="3"/>
      <c r="I60" s="4"/>
      <c r="J60" s="5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25">
      <c r="A61" s="40" t="s">
        <v>10</v>
      </c>
      <c r="B61" s="55">
        <f t="shared" si="12"/>
        <v>44953</v>
      </c>
      <c r="C61" s="3"/>
      <c r="D61" s="3"/>
      <c r="E61" s="3"/>
      <c r="F61" s="3"/>
      <c r="G61" s="3"/>
      <c r="H61" s="3"/>
      <c r="I61" s="4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25">
      <c r="A62" s="40" t="s">
        <v>11</v>
      </c>
      <c r="B62" s="55">
        <f t="shared" si="12"/>
        <v>44954</v>
      </c>
      <c r="C62" s="3"/>
      <c r="D62" s="3"/>
      <c r="E62" s="3"/>
      <c r="F62" s="3"/>
      <c r="G62" s="3"/>
      <c r="H62" s="3"/>
      <c r="I62" s="4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25">
      <c r="A63" s="40" t="s">
        <v>12</v>
      </c>
      <c r="B63" s="55">
        <f t="shared" si="12"/>
        <v>44955</v>
      </c>
      <c r="C63" s="3"/>
      <c r="D63" s="3"/>
      <c r="E63" s="3"/>
      <c r="F63" s="3"/>
      <c r="G63" s="3"/>
      <c r="H63" s="3"/>
      <c r="I63" s="4"/>
      <c r="J63" s="5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">
      <c r="A64" s="90" t="s">
        <v>25</v>
      </c>
      <c r="B64" s="88"/>
      <c r="C64" s="88"/>
      <c r="D64" s="88"/>
      <c r="E64" s="88"/>
      <c r="F64" s="87">
        <f>SUM(C57:G63)</f>
        <v>0</v>
      </c>
      <c r="G64" s="88"/>
      <c r="H64" s="88"/>
      <c r="I64" s="88"/>
      <c r="J64" s="89"/>
      <c r="K64" s="90" t="s">
        <v>25</v>
      </c>
      <c r="L64" s="88"/>
      <c r="M64" s="88"/>
      <c r="N64" s="88"/>
      <c r="O64" s="88"/>
      <c r="P64" s="87">
        <f>SUM(M57:Q63)</f>
        <v>0</v>
      </c>
      <c r="Q64" s="88"/>
      <c r="R64" s="88"/>
      <c r="S64" s="88"/>
      <c r="T64" s="89"/>
      <c r="U64" s="90" t="s">
        <v>25</v>
      </c>
      <c r="V64" s="88"/>
      <c r="W64" s="88"/>
      <c r="X64" s="88"/>
      <c r="Y64" s="88"/>
      <c r="Z64" s="87">
        <f>SUM(W57:AA63)</f>
        <v>0</v>
      </c>
      <c r="AA64" s="88"/>
      <c r="AB64" s="88"/>
      <c r="AC64" s="88"/>
      <c r="AD64" s="89"/>
    </row>
    <row r="67" spans="5:5" x14ac:dyDescent="0.25">
      <c r="E67" t="s">
        <v>26</v>
      </c>
    </row>
  </sheetData>
  <sheetProtection algorithmName="SHA-512" hashValue="OI/4zVcg9mDUcdvtD0mpXQjffh/w3dM0NCLiGKXW2IPDXle6bkgAgzoydxuwX2AVSZt9sqqAWOXcmN4P/qAACw==" saltValue="mpLw2BxNg1EMnRu2aR9OWg==" spinCount="100000" sheet="1" selectLockedCells="1"/>
  <mergeCells count="55">
    <mergeCell ref="A17:G17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K19:L19"/>
    <mergeCell ref="U55:Y55"/>
    <mergeCell ref="P37:T37"/>
    <mergeCell ref="A37:E37"/>
    <mergeCell ref="U37:Y37"/>
    <mergeCell ref="A46:E46"/>
    <mergeCell ref="F46:J46"/>
    <mergeCell ref="A19:B19"/>
    <mergeCell ref="U19:V19"/>
    <mergeCell ref="U46:Y46"/>
    <mergeCell ref="A28:E28"/>
    <mergeCell ref="F28:J28"/>
    <mergeCell ref="F37:J37"/>
    <mergeCell ref="Z46:AD46"/>
    <mergeCell ref="P28:T28"/>
    <mergeCell ref="U28:Y28"/>
    <mergeCell ref="Z28:AD28"/>
    <mergeCell ref="K46:O46"/>
    <mergeCell ref="P46:T46"/>
    <mergeCell ref="Z37:AD37"/>
    <mergeCell ref="K28:O28"/>
    <mergeCell ref="K37:O37"/>
    <mergeCell ref="C2:F2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E4:H4"/>
    <mergeCell ref="E5:H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S12" sqref="S12:T12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96">
        <f>'jan-mrt'!C2:F2</f>
        <v>0</v>
      </c>
      <c r="D2" s="97"/>
      <c r="E2" s="97"/>
      <c r="F2" s="98"/>
    </row>
    <row r="3" spans="1:30" ht="46.5" x14ac:dyDescent="0.7">
      <c r="J3" s="80" t="str">
        <f>'jan-mrt'!J3:U3</f>
        <v>JAARURENKAART 2023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30" x14ac:dyDescent="0.25">
      <c r="A4" s="1" t="s">
        <v>57</v>
      </c>
      <c r="D4" s="15"/>
      <c r="E4" s="99">
        <f>'jan-mrt'!E4:H4</f>
        <v>0</v>
      </c>
      <c r="F4" s="100"/>
      <c r="G4" s="100"/>
      <c r="H4" s="101"/>
      <c r="S4" t="s">
        <v>26</v>
      </c>
    </row>
    <row r="5" spans="1:30" x14ac:dyDescent="0.25">
      <c r="A5" s="1" t="s">
        <v>27</v>
      </c>
      <c r="D5" s="16"/>
      <c r="E5" s="102">
        <f>'jan-mrt'!E5:H5</f>
        <v>0</v>
      </c>
      <c r="F5" s="103"/>
      <c r="G5" s="103"/>
      <c r="H5" s="104"/>
    </row>
    <row r="6" spans="1:30" ht="15.75" thickBot="1" x14ac:dyDescent="0.3">
      <c r="B6" s="1"/>
    </row>
    <row r="7" spans="1:30" x14ac:dyDescent="0.25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0" t="s">
        <v>24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1:30" x14ac:dyDescent="0.25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24">
        <f>'jan-mrt'!M8+F28+P28+Z28+F37+P37+Z37+F46+P46+Z46+F55+P55+Z55+F64+P64+Z64</f>
        <v>0</v>
      </c>
      <c r="N8" s="24"/>
      <c r="O8" s="24"/>
      <c r="P8" s="25"/>
      <c r="S8" s="73" t="s">
        <v>22</v>
      </c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7"/>
    </row>
    <row r="9" spans="1:30" x14ac:dyDescent="0.25">
      <c r="A9" s="23" t="s">
        <v>0</v>
      </c>
      <c r="B9" s="24"/>
      <c r="C9" s="24"/>
      <c r="D9" s="24"/>
      <c r="E9" s="43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24">
        <f>'jan-mrt'!M9+SUM(H21:H64)+SUM(R21:R64)+SUM(AB21:AB64)</f>
        <v>0</v>
      </c>
      <c r="N9" s="24"/>
      <c r="O9" s="24"/>
      <c r="P9" s="25"/>
      <c r="S9" s="67"/>
      <c r="T9" s="68"/>
      <c r="U9" s="78"/>
      <c r="V9" s="68"/>
      <c r="W9" s="68"/>
      <c r="X9" s="68"/>
      <c r="Y9" s="68"/>
      <c r="Z9" s="68"/>
      <c r="AA9" s="68"/>
      <c r="AB9" s="68"/>
      <c r="AC9" s="68"/>
      <c r="AD9" s="79"/>
    </row>
    <row r="10" spans="1:30" x14ac:dyDescent="0.25">
      <c r="A10" s="23" t="s">
        <v>19</v>
      </c>
      <c r="B10" s="24"/>
      <c r="C10" s="24"/>
      <c r="D10" s="24"/>
      <c r="E10" s="44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'jan-mrt'!M10+SUM(I21:I64)+SUM(S21:S64)+SUM(AC21:AC64)</f>
        <v>0</v>
      </c>
      <c r="N10" s="24"/>
      <c r="O10" s="24"/>
      <c r="P10" s="25"/>
      <c r="S10" s="69"/>
      <c r="T10" s="62"/>
      <c r="U10" s="61"/>
      <c r="V10" s="62"/>
      <c r="W10" s="62"/>
      <c r="X10" s="62"/>
      <c r="Y10" s="62"/>
      <c r="Z10" s="62"/>
      <c r="AA10" s="62"/>
      <c r="AB10" s="62"/>
      <c r="AC10" s="62"/>
      <c r="AD10" s="63"/>
    </row>
    <row r="11" spans="1:30" x14ac:dyDescent="0.25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24">
        <f>'jan-mrt'!M11+SUM(J21:J64)+SUM(T21:T64)+SUM(AD21:AD64)</f>
        <v>0</v>
      </c>
      <c r="N11" s="24"/>
      <c r="O11" s="24"/>
      <c r="P11" s="25"/>
      <c r="S11" s="69"/>
      <c r="T11" s="62"/>
      <c r="U11" s="61"/>
      <c r="V11" s="62"/>
      <c r="W11" s="62"/>
      <c r="X11" s="62"/>
      <c r="Y11" s="62"/>
      <c r="Z11" s="62"/>
      <c r="AA11" s="62"/>
      <c r="AB11" s="62"/>
      <c r="AC11" s="62"/>
      <c r="AD11" s="63"/>
    </row>
    <row r="12" spans="1:30" x14ac:dyDescent="0.25">
      <c r="A12" s="23" t="str">
        <f>'jan-mrt'!A12</f>
        <v>Saldo vakantie-uren 2022</v>
      </c>
      <c r="B12" s="24"/>
      <c r="C12" s="24"/>
      <c r="D12" s="24"/>
      <c r="E12" s="107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69"/>
      <c r="T12" s="62"/>
      <c r="U12" s="61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x14ac:dyDescent="0.25">
      <c r="A13" s="23" t="str">
        <f>'jan-mrt'!A13</f>
        <v>Vakantie-uren 2023</v>
      </c>
      <c r="B13" s="24"/>
      <c r="C13" s="24"/>
      <c r="D13" s="24"/>
      <c r="E13" s="27">
        <f>'jan-mrt'!E13</f>
        <v>228</v>
      </c>
      <c r="F13" s="24"/>
      <c r="G13" s="24"/>
      <c r="H13" s="24" t="str">
        <f>'jan-mrt'!H13</f>
        <v>Saldo te werken 2022</v>
      </c>
      <c r="I13" s="24"/>
      <c r="J13" s="24"/>
      <c r="K13" s="24"/>
      <c r="L13" s="24"/>
      <c r="M13" s="26">
        <f>E14-SUM(M8:M10)-M11-M14</f>
        <v>1733</v>
      </c>
      <c r="N13" s="24" t="s">
        <v>28</v>
      </c>
      <c r="O13" s="24"/>
      <c r="P13" s="25"/>
      <c r="S13" s="69"/>
      <c r="T13" s="62"/>
      <c r="U13" s="61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x14ac:dyDescent="0.25">
      <c r="A14" s="23" t="str">
        <f>'jan-mrt'!A14</f>
        <v>Contracturen 2023</v>
      </c>
      <c r="B14" s="24"/>
      <c r="C14" s="24"/>
      <c r="D14" s="24"/>
      <c r="E14" s="45">
        <f>'jan-mrt'!E14</f>
        <v>1961</v>
      </c>
      <c r="F14" s="24"/>
      <c r="G14" s="24"/>
      <c r="H14" s="24" t="s">
        <v>86</v>
      </c>
      <c r="I14" s="24"/>
      <c r="J14" s="24"/>
      <c r="K14" s="24"/>
      <c r="L14" s="24"/>
      <c r="M14" s="26">
        <f>E13-M11</f>
        <v>228</v>
      </c>
      <c r="N14" s="24"/>
      <c r="O14" s="24"/>
      <c r="P14" s="25"/>
      <c r="S14" s="69"/>
      <c r="T14" s="62"/>
      <c r="U14" s="61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5.75" thickBo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5"/>
      <c r="T15" s="65"/>
      <c r="U15" s="64"/>
      <c r="V15" s="65"/>
      <c r="W15" s="65"/>
      <c r="X15" s="65"/>
      <c r="Y15" s="65"/>
      <c r="Z15" s="65"/>
      <c r="AA15" s="65"/>
      <c r="AB15" s="65"/>
      <c r="AC15" s="65"/>
      <c r="AD15" s="66"/>
    </row>
    <row r="17" spans="1:30" x14ac:dyDescent="0.25">
      <c r="A17" s="94" t="s">
        <v>45</v>
      </c>
      <c r="B17" s="94"/>
      <c r="C17" s="94"/>
      <c r="D17" s="94"/>
      <c r="E17" s="94"/>
      <c r="F17" s="94"/>
      <c r="G17" s="94"/>
    </row>
    <row r="18" spans="1:30" ht="15.75" thickBot="1" x14ac:dyDescent="0.3">
      <c r="A18" s="2"/>
    </row>
    <row r="19" spans="1:30" ht="129.75" customHeight="1" thickBot="1" x14ac:dyDescent="0.3">
      <c r="A19" s="91" t="s">
        <v>29</v>
      </c>
      <c r="B19" s="92"/>
      <c r="C19" s="13" t="s">
        <v>53</v>
      </c>
      <c r="D19" s="13" t="s">
        <v>54</v>
      </c>
      <c r="E19" s="13" t="s">
        <v>55</v>
      </c>
      <c r="F19" s="13" t="s">
        <v>56</v>
      </c>
      <c r="G19" s="31" t="s">
        <v>17</v>
      </c>
      <c r="H19" s="31" t="s">
        <v>18</v>
      </c>
      <c r="I19" s="31" t="s">
        <v>16</v>
      </c>
      <c r="J19" s="32" t="s">
        <v>15</v>
      </c>
      <c r="K19" s="91" t="s">
        <v>30</v>
      </c>
      <c r="L19" s="92"/>
      <c r="M19" s="13" t="s">
        <v>53</v>
      </c>
      <c r="N19" s="13" t="s">
        <v>54</v>
      </c>
      <c r="O19" s="13" t="s">
        <v>55</v>
      </c>
      <c r="P19" s="13" t="s">
        <v>56</v>
      </c>
      <c r="Q19" s="31" t="s">
        <v>17</v>
      </c>
      <c r="R19" s="31" t="s">
        <v>18</v>
      </c>
      <c r="S19" s="31" t="s">
        <v>16</v>
      </c>
      <c r="T19" s="32" t="s">
        <v>15</v>
      </c>
      <c r="U19" s="91" t="s">
        <v>31</v>
      </c>
      <c r="V19" s="92"/>
      <c r="W19" s="13" t="s">
        <v>53</v>
      </c>
      <c r="X19" s="13" t="s">
        <v>54</v>
      </c>
      <c r="Y19" s="13" t="s">
        <v>55</v>
      </c>
      <c r="Z19" s="13" t="s">
        <v>56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25">
      <c r="A20" s="33" t="str">
        <f>"WEEK "&amp;WEEKNUM(B21,21)</f>
        <v>WEEK 13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18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22</v>
      </c>
      <c r="V20" s="38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25">
      <c r="A21" s="40" t="s">
        <v>6</v>
      </c>
      <c r="B21" s="55">
        <v>45012</v>
      </c>
      <c r="C21" s="3"/>
      <c r="D21" s="3"/>
      <c r="E21" s="3"/>
      <c r="F21" s="3"/>
      <c r="G21" s="3"/>
      <c r="H21" s="3"/>
      <c r="I21" s="4"/>
      <c r="J21" s="5"/>
      <c r="K21" s="40" t="s">
        <v>6</v>
      </c>
      <c r="L21" s="55">
        <f>B63+1</f>
        <v>45047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5">
        <f>L54+1</f>
        <v>45075</v>
      </c>
      <c r="W21" s="56"/>
      <c r="X21" s="56"/>
      <c r="Y21" s="56"/>
      <c r="Z21" s="56"/>
      <c r="AA21" s="56"/>
      <c r="AB21" s="56"/>
      <c r="AC21" s="56"/>
      <c r="AD21" s="57"/>
    </row>
    <row r="22" spans="1:30" ht="18" customHeight="1" x14ac:dyDescent="0.25">
      <c r="A22" s="40" t="s">
        <v>7</v>
      </c>
      <c r="B22" s="55">
        <f>B21+1</f>
        <v>45013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5">
        <f>L21+1</f>
        <v>45048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5">
        <f t="shared" ref="V22:V27" si="0">V21+1</f>
        <v>45076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25">
      <c r="A23" s="40" t="s">
        <v>8</v>
      </c>
      <c r="B23" s="55">
        <f t="shared" ref="B23:B27" si="1">B22+1</f>
        <v>45014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5">
        <f t="shared" ref="L23:L27" si="2">L22+1</f>
        <v>45049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5">
        <f t="shared" si="0"/>
        <v>45077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25">
      <c r="A24" s="40" t="s">
        <v>9</v>
      </c>
      <c r="B24" s="55">
        <f t="shared" si="1"/>
        <v>45015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5">
        <f t="shared" si="2"/>
        <v>45050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5">
        <f t="shared" si="0"/>
        <v>45078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25">
      <c r="A25" s="40" t="s">
        <v>10</v>
      </c>
      <c r="B25" s="55">
        <f t="shared" si="1"/>
        <v>45016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5">
        <f t="shared" si="2"/>
        <v>45051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5">
        <f t="shared" si="0"/>
        <v>45079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25">
      <c r="A26" s="40" t="s">
        <v>11</v>
      </c>
      <c r="B26" s="55">
        <f t="shared" si="1"/>
        <v>45017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5">
        <f t="shared" si="2"/>
        <v>45052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5">
        <f t="shared" si="0"/>
        <v>45080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25">
      <c r="A27" s="40" t="s">
        <v>12</v>
      </c>
      <c r="B27" s="55">
        <f t="shared" si="1"/>
        <v>45018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5">
        <f t="shared" si="2"/>
        <v>45053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5">
        <f t="shared" si="0"/>
        <v>45081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">
      <c r="A28" s="90" t="s">
        <v>25</v>
      </c>
      <c r="B28" s="88"/>
      <c r="C28" s="88"/>
      <c r="D28" s="88"/>
      <c r="E28" s="88"/>
      <c r="F28" s="87">
        <f>SUM(C21:G27)</f>
        <v>0</v>
      </c>
      <c r="G28" s="88"/>
      <c r="H28" s="88"/>
      <c r="I28" s="88"/>
      <c r="J28" s="89"/>
      <c r="K28" s="90" t="s">
        <v>25</v>
      </c>
      <c r="L28" s="88"/>
      <c r="M28" s="88"/>
      <c r="N28" s="88"/>
      <c r="O28" s="88"/>
      <c r="P28" s="87">
        <f>SUM(M21:Q27)</f>
        <v>0</v>
      </c>
      <c r="Q28" s="88"/>
      <c r="R28" s="88"/>
      <c r="S28" s="88"/>
      <c r="T28" s="89"/>
      <c r="U28" s="90" t="s">
        <v>25</v>
      </c>
      <c r="V28" s="88"/>
      <c r="W28" s="88"/>
      <c r="X28" s="88"/>
      <c r="Y28" s="88"/>
      <c r="Z28" s="87">
        <f>SUM(W21:AA27)</f>
        <v>0</v>
      </c>
      <c r="AA28" s="88"/>
      <c r="AB28" s="88"/>
      <c r="AC28" s="88"/>
      <c r="AD28" s="89"/>
    </row>
    <row r="29" spans="1:30" ht="18" customHeight="1" x14ac:dyDescent="0.25">
      <c r="A29" s="33" t="str">
        <f>"WEEK "&amp;WEEKNUM(B30,21)</f>
        <v>WEEK 14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19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23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25">
      <c r="A30" s="40" t="s">
        <v>6</v>
      </c>
      <c r="B30" s="55">
        <f>B27+1</f>
        <v>45019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5">
        <f>L27+1</f>
        <v>45054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5">
        <f>V27+1</f>
        <v>45082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25">
      <c r="A31" s="40" t="s">
        <v>7</v>
      </c>
      <c r="B31" s="55">
        <f>B30+1</f>
        <v>45020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5">
        <f>L30+1</f>
        <v>45055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5">
        <f>V30+1</f>
        <v>45083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25">
      <c r="A32" s="40" t="s">
        <v>8</v>
      </c>
      <c r="B32" s="55">
        <f t="shared" ref="B32:B36" si="3">B31+1</f>
        <v>45021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5">
        <f t="shared" ref="L32:L36" si="4">L31+1</f>
        <v>45056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5">
        <f t="shared" ref="V32:V36" si="5">V31+1</f>
        <v>45084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25">
      <c r="A33" s="40" t="s">
        <v>9</v>
      </c>
      <c r="B33" s="55">
        <f t="shared" si="3"/>
        <v>45022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5">
        <f t="shared" si="4"/>
        <v>45057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5">
        <f t="shared" si="5"/>
        <v>45085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25">
      <c r="A34" s="40" t="s">
        <v>10</v>
      </c>
      <c r="B34" s="55">
        <f t="shared" si="3"/>
        <v>45023</v>
      </c>
      <c r="C34" s="56"/>
      <c r="D34" s="56"/>
      <c r="E34" s="56"/>
      <c r="F34" s="56"/>
      <c r="G34" s="56"/>
      <c r="H34" s="56"/>
      <c r="I34" s="56"/>
      <c r="J34" s="57"/>
      <c r="K34" s="40" t="s">
        <v>10</v>
      </c>
      <c r="L34" s="55">
        <f t="shared" si="4"/>
        <v>45058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5">
        <f t="shared" si="5"/>
        <v>45086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25">
      <c r="A35" s="40" t="s">
        <v>11</v>
      </c>
      <c r="B35" s="55">
        <f t="shared" si="3"/>
        <v>45024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5">
        <f t="shared" si="4"/>
        <v>45059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5">
        <f t="shared" si="5"/>
        <v>45087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25">
      <c r="A36" s="42" t="s">
        <v>12</v>
      </c>
      <c r="B36" s="55">
        <f t="shared" si="3"/>
        <v>45025</v>
      </c>
      <c r="C36" s="56"/>
      <c r="D36" s="56"/>
      <c r="E36" s="56"/>
      <c r="F36" s="56"/>
      <c r="G36" s="56"/>
      <c r="H36" s="56"/>
      <c r="I36" s="56"/>
      <c r="J36" s="57"/>
      <c r="K36" s="42" t="s">
        <v>12</v>
      </c>
      <c r="L36" s="55">
        <f t="shared" si="4"/>
        <v>45060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5">
        <f t="shared" si="5"/>
        <v>45088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">
      <c r="A37" s="90" t="s">
        <v>25</v>
      </c>
      <c r="B37" s="88"/>
      <c r="C37" s="88"/>
      <c r="D37" s="88"/>
      <c r="E37" s="88"/>
      <c r="F37" s="87">
        <f>SUM(C30:G36)</f>
        <v>0</v>
      </c>
      <c r="G37" s="88"/>
      <c r="H37" s="88"/>
      <c r="I37" s="88"/>
      <c r="J37" s="89"/>
      <c r="K37" s="90" t="s">
        <v>25</v>
      </c>
      <c r="L37" s="88"/>
      <c r="M37" s="88"/>
      <c r="N37" s="88"/>
      <c r="O37" s="88"/>
      <c r="P37" s="87">
        <f>SUM(M30:Q36)</f>
        <v>0</v>
      </c>
      <c r="Q37" s="88"/>
      <c r="R37" s="88"/>
      <c r="S37" s="88"/>
      <c r="T37" s="89"/>
      <c r="U37" s="90" t="s">
        <v>25</v>
      </c>
      <c r="V37" s="88"/>
      <c r="W37" s="88"/>
      <c r="X37" s="88"/>
      <c r="Y37" s="88"/>
      <c r="Z37" s="87">
        <f>SUM(W30:AA36)</f>
        <v>0</v>
      </c>
      <c r="AA37" s="88"/>
      <c r="AB37" s="88"/>
      <c r="AC37" s="88"/>
      <c r="AD37" s="89"/>
    </row>
    <row r="38" spans="1:30" ht="18" customHeight="1" x14ac:dyDescent="0.25">
      <c r="A38" s="33" t="str">
        <f>"WEEK "&amp;WEEKNUM(B39,21)</f>
        <v>WEEK 15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20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24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25">
      <c r="A39" s="40" t="s">
        <v>6</v>
      </c>
      <c r="B39" s="55">
        <f>B36+1</f>
        <v>45026</v>
      </c>
      <c r="C39" s="56"/>
      <c r="D39" s="56"/>
      <c r="E39" s="56"/>
      <c r="F39" s="56"/>
      <c r="G39" s="56"/>
      <c r="H39" s="56"/>
      <c r="I39" s="56"/>
      <c r="J39" s="57"/>
      <c r="K39" s="40" t="s">
        <v>6</v>
      </c>
      <c r="L39" s="55">
        <f>L36+1</f>
        <v>45061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5">
        <f>V36+1</f>
        <v>45089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25">
      <c r="A40" s="40" t="s">
        <v>7</v>
      </c>
      <c r="B40" s="55">
        <f>B39+1</f>
        <v>45027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5">
        <f>L39+1</f>
        <v>45062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5">
        <f>V39+1</f>
        <v>45090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25">
      <c r="A41" s="40" t="s">
        <v>8</v>
      </c>
      <c r="B41" s="55">
        <f t="shared" ref="B41:B45" si="6">B40+1</f>
        <v>45028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5">
        <f t="shared" ref="L41:L45" si="7">L40+1</f>
        <v>45063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5">
        <f t="shared" ref="V41:V45" si="8">V40+1</f>
        <v>45091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25">
      <c r="A42" s="40" t="s">
        <v>9</v>
      </c>
      <c r="B42" s="55">
        <f t="shared" si="6"/>
        <v>45029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5">
        <f t="shared" si="7"/>
        <v>45064</v>
      </c>
      <c r="M42" s="56"/>
      <c r="N42" s="56"/>
      <c r="O42" s="56"/>
      <c r="P42" s="56"/>
      <c r="Q42" s="56"/>
      <c r="R42" s="56"/>
      <c r="S42" s="56"/>
      <c r="T42" s="57"/>
      <c r="U42" s="40" t="s">
        <v>9</v>
      </c>
      <c r="V42" s="55">
        <f t="shared" si="8"/>
        <v>45092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25">
      <c r="A43" s="40" t="s">
        <v>10</v>
      </c>
      <c r="B43" s="55">
        <f t="shared" si="6"/>
        <v>45030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5">
        <f t="shared" si="7"/>
        <v>45065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5">
        <f t="shared" si="8"/>
        <v>45093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25">
      <c r="A44" s="40" t="s">
        <v>11</v>
      </c>
      <c r="B44" s="55">
        <f t="shared" si="6"/>
        <v>45031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5">
        <f t="shared" si="7"/>
        <v>45066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5">
        <f t="shared" si="8"/>
        <v>45094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25">
      <c r="A45" s="42" t="s">
        <v>12</v>
      </c>
      <c r="B45" s="55">
        <f t="shared" si="6"/>
        <v>45032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5">
        <f t="shared" si="7"/>
        <v>45067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5">
        <f t="shared" si="8"/>
        <v>45095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">
      <c r="A46" s="90" t="s">
        <v>25</v>
      </c>
      <c r="B46" s="88"/>
      <c r="C46" s="88"/>
      <c r="D46" s="88"/>
      <c r="E46" s="88"/>
      <c r="F46" s="87">
        <f>SUM(C39:G45)</f>
        <v>0</v>
      </c>
      <c r="G46" s="88"/>
      <c r="H46" s="88"/>
      <c r="I46" s="88"/>
      <c r="J46" s="89"/>
      <c r="K46" s="90" t="s">
        <v>25</v>
      </c>
      <c r="L46" s="88"/>
      <c r="M46" s="88"/>
      <c r="N46" s="88"/>
      <c r="O46" s="88"/>
      <c r="P46" s="87">
        <f>SUM(M39:Q45)</f>
        <v>0</v>
      </c>
      <c r="Q46" s="88"/>
      <c r="R46" s="88"/>
      <c r="S46" s="88"/>
      <c r="T46" s="89"/>
      <c r="U46" s="90" t="s">
        <v>25</v>
      </c>
      <c r="V46" s="88"/>
      <c r="W46" s="88"/>
      <c r="X46" s="88"/>
      <c r="Y46" s="88"/>
      <c r="Z46" s="87">
        <f>SUM(W39:AA45)</f>
        <v>0</v>
      </c>
      <c r="AA46" s="88"/>
      <c r="AB46" s="88"/>
      <c r="AC46" s="88"/>
      <c r="AD46" s="89"/>
    </row>
    <row r="47" spans="1:30" ht="18" customHeight="1" x14ac:dyDescent="0.25">
      <c r="A47" s="33" t="str">
        <f>"WEEK "&amp;WEEKNUM(B48,21)</f>
        <v>WEEK 16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21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25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25">
      <c r="A48" s="40" t="s">
        <v>6</v>
      </c>
      <c r="B48" s="55">
        <f>B45+1</f>
        <v>45033</v>
      </c>
      <c r="C48" s="3" t="s">
        <v>26</v>
      </c>
      <c r="D48" s="3"/>
      <c r="E48" s="3"/>
      <c r="F48" s="3"/>
      <c r="G48" s="3"/>
      <c r="H48" s="3"/>
      <c r="I48" s="3"/>
      <c r="J48" s="5"/>
      <c r="K48" s="40" t="s">
        <v>6</v>
      </c>
      <c r="L48" s="55">
        <f>L45+1</f>
        <v>45068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5">
        <f>V45+1</f>
        <v>45096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25">
      <c r="A49" s="40" t="s">
        <v>7</v>
      </c>
      <c r="B49" s="55">
        <f>B48+1</f>
        <v>45034</v>
      </c>
      <c r="C49" s="3"/>
      <c r="D49" s="3"/>
      <c r="E49" s="3"/>
      <c r="F49" s="3"/>
      <c r="G49" s="3"/>
      <c r="H49" s="3"/>
      <c r="I49" s="3" t="s">
        <v>26</v>
      </c>
      <c r="J49" s="5"/>
      <c r="K49" s="40" t="s">
        <v>7</v>
      </c>
      <c r="L49" s="55">
        <f>L48+1</f>
        <v>45069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5">
        <f>V48+1</f>
        <v>45097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25">
      <c r="A50" s="40" t="s">
        <v>8</v>
      </c>
      <c r="B50" s="55">
        <f t="shared" ref="B50:B54" si="9">B49+1</f>
        <v>45035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5">
        <f t="shared" ref="L50:L54" si="10">L49+1</f>
        <v>45070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5">
        <f t="shared" ref="V50:V54" si="11">V49+1</f>
        <v>45098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25">
      <c r="A51" s="40" t="s">
        <v>9</v>
      </c>
      <c r="B51" s="55">
        <f t="shared" si="9"/>
        <v>45036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5">
        <f t="shared" si="10"/>
        <v>45071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5">
        <f t="shared" si="11"/>
        <v>45099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25">
      <c r="A52" s="40" t="s">
        <v>10</v>
      </c>
      <c r="B52" s="55">
        <f t="shared" si="9"/>
        <v>45037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5">
        <f t="shared" si="10"/>
        <v>45072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5">
        <f t="shared" si="11"/>
        <v>45100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25">
      <c r="A53" s="40" t="s">
        <v>11</v>
      </c>
      <c r="B53" s="55">
        <f t="shared" si="9"/>
        <v>45038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5">
        <f t="shared" si="10"/>
        <v>45073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5">
        <f t="shared" si="11"/>
        <v>45101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25">
      <c r="A54" s="42" t="s">
        <v>12</v>
      </c>
      <c r="B54" s="55">
        <f t="shared" si="9"/>
        <v>45039</v>
      </c>
      <c r="C54" s="6"/>
      <c r="D54" s="6"/>
      <c r="E54" s="6"/>
      <c r="F54" s="6"/>
      <c r="G54" s="6"/>
      <c r="H54" s="6"/>
      <c r="I54" s="6"/>
      <c r="J54" s="7"/>
      <c r="K54" s="40" t="s">
        <v>12</v>
      </c>
      <c r="L54" s="55">
        <f t="shared" si="10"/>
        <v>45074</v>
      </c>
      <c r="M54" s="56"/>
      <c r="N54" s="56"/>
      <c r="O54" s="56"/>
      <c r="P54" s="56"/>
      <c r="Q54" s="56"/>
      <c r="R54" s="56"/>
      <c r="S54" s="56"/>
      <c r="T54" s="57"/>
      <c r="U54" s="40" t="s">
        <v>12</v>
      </c>
      <c r="V54" s="55">
        <f t="shared" si="11"/>
        <v>45102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">
      <c r="A55" s="90" t="s">
        <v>25</v>
      </c>
      <c r="B55" s="88"/>
      <c r="C55" s="88"/>
      <c r="D55" s="88"/>
      <c r="E55" s="88"/>
      <c r="F55" s="87">
        <f>SUM(C48:G54)</f>
        <v>0</v>
      </c>
      <c r="G55" s="88"/>
      <c r="H55" s="88"/>
      <c r="I55" s="88"/>
      <c r="J55" s="89"/>
      <c r="K55" s="90" t="s">
        <v>25</v>
      </c>
      <c r="L55" s="88"/>
      <c r="M55" s="88"/>
      <c r="N55" s="88"/>
      <c r="O55" s="88"/>
      <c r="P55" s="87">
        <f>SUM(M48:Q54)</f>
        <v>0</v>
      </c>
      <c r="Q55" s="88"/>
      <c r="R55" s="88"/>
      <c r="S55" s="88"/>
      <c r="T55" s="89"/>
      <c r="U55" s="90" t="s">
        <v>25</v>
      </c>
      <c r="V55" s="88"/>
      <c r="W55" s="88"/>
      <c r="X55" s="88"/>
      <c r="Y55" s="88"/>
      <c r="Z55" s="87">
        <f>SUM(W48:AA54)</f>
        <v>0</v>
      </c>
      <c r="AA55" s="88"/>
      <c r="AB55" s="88"/>
      <c r="AC55" s="88"/>
      <c r="AD55" s="89"/>
    </row>
    <row r="56" spans="1:30" ht="18" customHeight="1" x14ac:dyDescent="0.25">
      <c r="A56" s="33" t="str">
        <f>"WEEK "&amp;WEEKNUM(B57,21)</f>
        <v>WEEK 17</v>
      </c>
      <c r="B56" s="38"/>
      <c r="C56" s="38"/>
      <c r="D56" s="38"/>
      <c r="E56" s="38"/>
      <c r="F56" s="38"/>
      <c r="G56" s="38"/>
      <c r="H56" s="38"/>
      <c r="I56" s="38"/>
      <c r="J56" s="39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25">
      <c r="A57" s="40" t="s">
        <v>6</v>
      </c>
      <c r="B57" s="55">
        <f>B54+1</f>
        <v>45040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17"/>
      <c r="X57" s="17"/>
      <c r="Y57" s="17"/>
      <c r="Z57" s="17"/>
      <c r="AA57" s="17"/>
      <c r="AB57" s="17"/>
      <c r="AC57" s="17"/>
      <c r="AD57" s="18"/>
    </row>
    <row r="58" spans="1:30" ht="18" customHeight="1" x14ac:dyDescent="0.25">
      <c r="A58" s="40" t="s">
        <v>7</v>
      </c>
      <c r="B58" s="55">
        <f>B57+1</f>
        <v>45041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17"/>
      <c r="X58" s="17"/>
      <c r="Y58" s="17"/>
      <c r="Z58" s="17"/>
      <c r="AA58" s="17"/>
      <c r="AB58" s="17"/>
      <c r="AC58" s="17"/>
      <c r="AD58" s="18"/>
    </row>
    <row r="59" spans="1:30" ht="18" customHeight="1" x14ac:dyDescent="0.25">
      <c r="A59" s="40" t="s">
        <v>8</v>
      </c>
      <c r="B59" s="55">
        <f t="shared" ref="B59:B63" si="12">B58+1</f>
        <v>45042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17"/>
      <c r="X59" s="17"/>
      <c r="Y59" s="17"/>
      <c r="Z59" s="17"/>
      <c r="AA59" s="17"/>
      <c r="AB59" s="17"/>
      <c r="AC59" s="17"/>
      <c r="AD59" s="18"/>
    </row>
    <row r="60" spans="1:30" ht="18" customHeight="1" x14ac:dyDescent="0.25">
      <c r="A60" s="40" t="s">
        <v>9</v>
      </c>
      <c r="B60" s="55">
        <f t="shared" si="12"/>
        <v>45043</v>
      </c>
      <c r="C60" s="56"/>
      <c r="D60" s="56"/>
      <c r="E60" s="56"/>
      <c r="F60" s="56"/>
      <c r="G60" s="56"/>
      <c r="H60" s="56"/>
      <c r="I60" s="56"/>
      <c r="J60" s="57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17"/>
      <c r="X60" s="17"/>
      <c r="Y60" s="17"/>
      <c r="Z60" s="17"/>
      <c r="AA60" s="17"/>
      <c r="AB60" s="17"/>
      <c r="AC60" s="17"/>
      <c r="AD60" s="18"/>
    </row>
    <row r="61" spans="1:30" ht="18" customHeight="1" x14ac:dyDescent="0.25">
      <c r="A61" s="40" t="s">
        <v>10</v>
      </c>
      <c r="B61" s="55">
        <f t="shared" si="12"/>
        <v>45044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17"/>
      <c r="X61" s="17"/>
      <c r="Y61" s="17"/>
      <c r="Z61" s="17"/>
      <c r="AA61" s="17"/>
      <c r="AB61" s="17"/>
      <c r="AC61" s="17"/>
      <c r="AD61" s="18"/>
    </row>
    <row r="62" spans="1:30" ht="18" customHeight="1" x14ac:dyDescent="0.25">
      <c r="A62" s="40" t="s">
        <v>11</v>
      </c>
      <c r="B62" s="55">
        <f t="shared" si="12"/>
        <v>45045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17"/>
      <c r="X62" s="17"/>
      <c r="Y62" s="17"/>
      <c r="Z62" s="17"/>
      <c r="AA62" s="17"/>
      <c r="AB62" s="17"/>
      <c r="AC62" s="17"/>
      <c r="AD62" s="18"/>
    </row>
    <row r="63" spans="1:30" ht="18" customHeight="1" x14ac:dyDescent="0.25">
      <c r="A63" s="40" t="s">
        <v>12</v>
      </c>
      <c r="B63" s="55">
        <f t="shared" si="12"/>
        <v>45046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17"/>
      <c r="X63" s="17"/>
      <c r="Y63" s="17"/>
      <c r="Z63" s="17"/>
      <c r="AA63" s="17"/>
      <c r="AB63" s="17"/>
      <c r="AC63" s="17"/>
      <c r="AD63" s="18"/>
    </row>
    <row r="64" spans="1:30" ht="18" customHeight="1" thickBot="1" x14ac:dyDescent="0.3">
      <c r="A64" s="90" t="s">
        <v>25</v>
      </c>
      <c r="B64" s="88"/>
      <c r="C64" s="88"/>
      <c r="D64" s="88"/>
      <c r="E64" s="88"/>
      <c r="F64" s="87">
        <f>SUM(C57:G63)</f>
        <v>0</v>
      </c>
      <c r="G64" s="88"/>
      <c r="H64" s="88"/>
      <c r="I64" s="88"/>
      <c r="J64" s="89"/>
      <c r="K64" s="90" t="s">
        <v>25</v>
      </c>
      <c r="L64" s="88"/>
      <c r="M64" s="88"/>
      <c r="N64" s="88"/>
      <c r="O64" s="88"/>
      <c r="P64" s="87">
        <f>SUM(M57:Q63)</f>
        <v>0</v>
      </c>
      <c r="Q64" s="88"/>
      <c r="R64" s="88"/>
      <c r="S64" s="88"/>
      <c r="T64" s="89"/>
      <c r="U64" s="90" t="s">
        <v>25</v>
      </c>
      <c r="V64" s="88"/>
      <c r="W64" s="88"/>
      <c r="X64" s="88"/>
      <c r="Y64" s="88"/>
      <c r="Z64" s="87">
        <f>SUM(W57:AA63)</f>
        <v>0</v>
      </c>
      <c r="AA64" s="88"/>
      <c r="AB64" s="88"/>
      <c r="AC64" s="88"/>
      <c r="AD64" s="89"/>
    </row>
    <row r="67" spans="5:5" x14ac:dyDescent="0.25">
      <c r="E67" t="s">
        <v>26</v>
      </c>
    </row>
  </sheetData>
  <sheetProtection algorithmName="SHA-512" hashValue="IfiAUZ12302HA6GhusLPXgXq8XuiM9YYc2ijjU3o+pkD3VzXPH5qTyYa+rHwvF0ylM0vGubFNjwqOgg7mtU4jw==" saltValue="FXNwKoHRDyJVD97QlgqoZQ==" spinCount="100000" sheet="1" selectLockedCells="1"/>
  <mergeCells count="55">
    <mergeCell ref="C2:F2"/>
    <mergeCell ref="U9:AD9"/>
    <mergeCell ref="U10:AD10"/>
    <mergeCell ref="E4:H4"/>
    <mergeCell ref="E5:H5"/>
    <mergeCell ref="J3:U3"/>
    <mergeCell ref="S7:AD7"/>
    <mergeCell ref="S8:T8"/>
    <mergeCell ref="A19:B19"/>
    <mergeCell ref="K19:L19"/>
    <mergeCell ref="U19:V19"/>
    <mergeCell ref="A17:G17"/>
    <mergeCell ref="U8:AD8"/>
    <mergeCell ref="U11:AD11"/>
    <mergeCell ref="U12:AD12"/>
    <mergeCell ref="U13:AD13"/>
    <mergeCell ref="A28:E28"/>
    <mergeCell ref="F28:J28"/>
    <mergeCell ref="K28:O28"/>
    <mergeCell ref="P28:T28"/>
    <mergeCell ref="U28:Y28"/>
    <mergeCell ref="A37:E37"/>
    <mergeCell ref="F37:J37"/>
    <mergeCell ref="K37:O37"/>
    <mergeCell ref="P37:T37"/>
    <mergeCell ref="U37:Y37"/>
    <mergeCell ref="A46:E46"/>
    <mergeCell ref="F46:J46"/>
    <mergeCell ref="K46:O46"/>
    <mergeCell ref="P46:T46"/>
    <mergeCell ref="U46:Y46"/>
    <mergeCell ref="A55:E55"/>
    <mergeCell ref="F55:J55"/>
    <mergeCell ref="K55:O55"/>
    <mergeCell ref="P55:T55"/>
    <mergeCell ref="U55:Y55"/>
    <mergeCell ref="A64:E64"/>
    <mergeCell ref="F64:J64"/>
    <mergeCell ref="K64:O64"/>
    <mergeCell ref="P64:T64"/>
    <mergeCell ref="U64:Y64"/>
    <mergeCell ref="Z64:AD64"/>
    <mergeCell ref="S9:T9"/>
    <mergeCell ref="S10:T10"/>
    <mergeCell ref="S11:T11"/>
    <mergeCell ref="S12:T12"/>
    <mergeCell ref="S13:T13"/>
    <mergeCell ref="S14:T14"/>
    <mergeCell ref="S15:T15"/>
    <mergeCell ref="Z46:AD46"/>
    <mergeCell ref="Z55:AD55"/>
    <mergeCell ref="Z28:AD28"/>
    <mergeCell ref="Z37:AD37"/>
    <mergeCell ref="U14:AD14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zoomScaleNormal="100" workbookViewId="0">
      <selection activeCell="S11" sqref="S11:T11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'apr-juni'!A2</f>
        <v>Naam kerk</v>
      </c>
      <c r="B2" s="1"/>
      <c r="C2" s="96">
        <f>'jan-mrt'!C2:F2</f>
        <v>0</v>
      </c>
      <c r="D2" s="97"/>
      <c r="E2" s="97"/>
      <c r="F2" s="98"/>
    </row>
    <row r="3" spans="1:30" ht="46.5" x14ac:dyDescent="0.7">
      <c r="J3" s="80" t="str">
        <f>'apr-juni'!J3:U3</f>
        <v>JAARURENKAART 2023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30" x14ac:dyDescent="0.25">
      <c r="A4" s="1" t="s">
        <v>57</v>
      </c>
      <c r="E4" s="99">
        <f>'jan-mrt'!E4:H4</f>
        <v>0</v>
      </c>
      <c r="F4" s="100"/>
      <c r="G4" s="100"/>
      <c r="H4" s="101"/>
      <c r="S4" t="s">
        <v>26</v>
      </c>
    </row>
    <row r="5" spans="1:30" x14ac:dyDescent="0.25">
      <c r="A5" s="1" t="s">
        <v>27</v>
      </c>
      <c r="E5" s="102">
        <f>'jan-mrt'!E5:H5</f>
        <v>0</v>
      </c>
      <c r="F5" s="103"/>
      <c r="G5" s="103"/>
      <c r="H5" s="104"/>
    </row>
    <row r="6" spans="1:30" ht="15.75" thickBot="1" x14ac:dyDescent="0.3">
      <c r="B6" s="1"/>
    </row>
    <row r="7" spans="1:30" x14ac:dyDescent="0.25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0" t="s">
        <v>24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1:30" x14ac:dyDescent="0.25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'apr-juni'!M8+F28+P28+Z28+F37+P37+Z37+F46+P46+Z46+F55+P55+Z55+F64+P64+Z64</f>
        <v>0</v>
      </c>
      <c r="N8" s="24"/>
      <c r="O8" s="24"/>
      <c r="P8" s="25"/>
      <c r="S8" s="73" t="s">
        <v>22</v>
      </c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7"/>
    </row>
    <row r="9" spans="1:30" x14ac:dyDescent="0.25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'apr-juni'!M9+SUM(H21:H64)+SUM(R21:R64)+SUM(AB21:AB64)</f>
        <v>0</v>
      </c>
      <c r="N9" s="24"/>
      <c r="O9" s="24"/>
      <c r="P9" s="25"/>
      <c r="S9" s="67"/>
      <c r="T9" s="68"/>
      <c r="U9" s="78"/>
      <c r="V9" s="68"/>
      <c r="W9" s="68"/>
      <c r="X9" s="68"/>
      <c r="Y9" s="68"/>
      <c r="Z9" s="68"/>
      <c r="AA9" s="68"/>
      <c r="AB9" s="68"/>
      <c r="AC9" s="68"/>
      <c r="AD9" s="79"/>
    </row>
    <row r="10" spans="1:30" x14ac:dyDescent="0.25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'apr-juni'!M10+SUM(I21:I64)+SUM(S21:S64)+SUM(AC21:AC64)</f>
        <v>0</v>
      </c>
      <c r="N10" s="24"/>
      <c r="O10" s="24"/>
      <c r="P10" s="25"/>
      <c r="S10" s="69"/>
      <c r="T10" s="62"/>
      <c r="U10" s="61"/>
      <c r="V10" s="62"/>
      <c r="W10" s="62"/>
      <c r="X10" s="62"/>
      <c r="Y10" s="62"/>
      <c r="Z10" s="62"/>
      <c r="AA10" s="62"/>
      <c r="AB10" s="62"/>
      <c r="AC10" s="62"/>
      <c r="AD10" s="63"/>
    </row>
    <row r="11" spans="1:30" x14ac:dyDescent="0.25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'apr-juni'!M11+SUM(J21:J64)+SUM(T21:T64)+SUM(AD21:AD64)</f>
        <v>0</v>
      </c>
      <c r="N11" s="24"/>
      <c r="O11" s="24"/>
      <c r="P11" s="25"/>
      <c r="S11" s="69"/>
      <c r="T11" s="62"/>
      <c r="U11" s="61"/>
      <c r="V11" s="62"/>
      <c r="W11" s="62"/>
      <c r="X11" s="62"/>
      <c r="Y11" s="62"/>
      <c r="Z11" s="62"/>
      <c r="AA11" s="62"/>
      <c r="AB11" s="62"/>
      <c r="AC11" s="62"/>
      <c r="AD11" s="63"/>
    </row>
    <row r="12" spans="1:30" x14ac:dyDescent="0.25">
      <c r="A12" s="23" t="str">
        <f>'apr-juni'!A12</f>
        <v>Saldo vakantie-uren 2022</v>
      </c>
      <c r="B12" s="24"/>
      <c r="C12" s="24"/>
      <c r="D12" s="24"/>
      <c r="E12" s="106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69"/>
      <c r="T12" s="62"/>
      <c r="U12" s="61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x14ac:dyDescent="0.25">
      <c r="A13" s="23" t="str">
        <f>'apr-juni'!A13</f>
        <v>Vakantie-uren 2023</v>
      </c>
      <c r="B13" s="24"/>
      <c r="C13" s="24"/>
      <c r="D13" s="24"/>
      <c r="E13" s="27">
        <f>'jan-mrt'!E13</f>
        <v>228</v>
      </c>
      <c r="F13" s="24"/>
      <c r="G13" s="24"/>
      <c r="H13" s="24" t="str">
        <f>'apr-juni'!H13</f>
        <v>Saldo te werken 2022</v>
      </c>
      <c r="I13" s="24"/>
      <c r="J13" s="24"/>
      <c r="K13" s="24"/>
      <c r="L13" s="24"/>
      <c r="M13" s="27">
        <f>E14-SUM(M8:M10)-M11-M14</f>
        <v>1733</v>
      </c>
      <c r="N13" s="24" t="s">
        <v>28</v>
      </c>
      <c r="O13" s="24"/>
      <c r="P13" s="25"/>
      <c r="S13" s="69"/>
      <c r="T13" s="62"/>
      <c r="U13" s="61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x14ac:dyDescent="0.25">
      <c r="A14" s="23" t="str">
        <f>'apr-juni'!A14</f>
        <v>Contracturen 2023</v>
      </c>
      <c r="B14" s="24"/>
      <c r="C14" s="24"/>
      <c r="D14" s="24"/>
      <c r="E14" s="49">
        <f>'jan-mrt'!E14</f>
        <v>1961</v>
      </c>
      <c r="F14" s="24"/>
      <c r="G14" s="24"/>
      <c r="H14" s="24" t="str">
        <f>'apr-juni'!H14</f>
        <v>Resterende vakantie-uren 2022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69"/>
      <c r="T14" s="62"/>
      <c r="U14" s="61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5.75" thickBo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5"/>
      <c r="T15" s="65"/>
      <c r="U15" s="64"/>
      <c r="V15" s="65"/>
      <c r="W15" s="65"/>
      <c r="X15" s="65"/>
      <c r="Y15" s="65"/>
      <c r="Z15" s="65"/>
      <c r="AA15" s="65"/>
      <c r="AB15" s="65"/>
      <c r="AC15" s="65"/>
      <c r="AD15" s="66"/>
    </row>
    <row r="17" spans="1:30" x14ac:dyDescent="0.25">
      <c r="A17" s="94" t="s">
        <v>45</v>
      </c>
      <c r="B17" s="94"/>
      <c r="C17" s="94"/>
      <c r="D17" s="94"/>
      <c r="E17" s="94"/>
      <c r="F17" s="94"/>
      <c r="G17" s="94"/>
    </row>
    <row r="18" spans="1:30" ht="15.75" thickBot="1" x14ac:dyDescent="0.3">
      <c r="A18" s="2"/>
    </row>
    <row r="19" spans="1:30" ht="129.75" customHeight="1" thickBot="1" x14ac:dyDescent="0.3">
      <c r="A19" s="91" t="s">
        <v>32</v>
      </c>
      <c r="B19" s="92"/>
      <c r="C19" s="13" t="s">
        <v>53</v>
      </c>
      <c r="D19" s="13" t="s">
        <v>54</v>
      </c>
      <c r="E19" s="13" t="s">
        <v>55</v>
      </c>
      <c r="F19" s="13" t="s">
        <v>56</v>
      </c>
      <c r="G19" s="31" t="s">
        <v>17</v>
      </c>
      <c r="H19" s="31" t="s">
        <v>18</v>
      </c>
      <c r="I19" s="31" t="s">
        <v>16</v>
      </c>
      <c r="J19" s="32" t="s">
        <v>15</v>
      </c>
      <c r="K19" s="91" t="s">
        <v>33</v>
      </c>
      <c r="L19" s="92"/>
      <c r="M19" s="13" t="s">
        <v>53</v>
      </c>
      <c r="N19" s="13" t="s">
        <v>54</v>
      </c>
      <c r="O19" s="13" t="s">
        <v>55</v>
      </c>
      <c r="P19" s="13" t="s">
        <v>56</v>
      </c>
      <c r="Q19" s="31" t="s">
        <v>17</v>
      </c>
      <c r="R19" s="31" t="s">
        <v>18</v>
      </c>
      <c r="S19" s="31" t="s">
        <v>16</v>
      </c>
      <c r="T19" s="32" t="s">
        <v>15</v>
      </c>
      <c r="U19" s="91" t="s">
        <v>34</v>
      </c>
      <c r="V19" s="92"/>
      <c r="W19" s="13" t="s">
        <v>53</v>
      </c>
      <c r="X19" s="13" t="s">
        <v>54</v>
      </c>
      <c r="Y19" s="13" t="s">
        <v>55</v>
      </c>
      <c r="Z19" s="13" t="s">
        <v>56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25">
      <c r="A20" s="33" t="str">
        <f>"WEEK "&amp;WEEKNUM(B21,21)</f>
        <v>WEEK 26</v>
      </c>
      <c r="B20" s="38"/>
      <c r="C20" s="38"/>
      <c r="D20" s="38"/>
      <c r="E20" s="38"/>
      <c r="F20" s="38"/>
      <c r="G20" s="38"/>
      <c r="H20" s="38"/>
      <c r="I20" s="38"/>
      <c r="J20" s="39"/>
      <c r="K20" s="33" t="str">
        <f>"WEEK "&amp;WEEKNUM(L21,21)</f>
        <v>WEEK 31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35</v>
      </c>
      <c r="V20" s="38"/>
      <c r="W20" s="38"/>
      <c r="X20" s="38"/>
      <c r="Y20" s="38"/>
      <c r="Z20" s="38"/>
      <c r="AA20" s="38"/>
      <c r="AB20" s="38"/>
      <c r="AC20" s="38"/>
      <c r="AD20" s="39"/>
    </row>
    <row r="21" spans="1:30" ht="18" customHeight="1" x14ac:dyDescent="0.25">
      <c r="A21" s="40" t="s">
        <v>6</v>
      </c>
      <c r="B21" s="55">
        <v>45103</v>
      </c>
      <c r="C21" s="6"/>
      <c r="D21" s="6"/>
      <c r="E21" s="6"/>
      <c r="F21" s="6"/>
      <c r="G21" s="6"/>
      <c r="H21" s="6"/>
      <c r="I21" s="6"/>
      <c r="J21" s="7"/>
      <c r="K21" s="40" t="s">
        <v>6</v>
      </c>
      <c r="L21" s="55">
        <f>B63+1</f>
        <v>45138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5">
        <f>L54+1</f>
        <v>45166</v>
      </c>
      <c r="W21" s="3"/>
      <c r="X21" s="3"/>
      <c r="Y21" s="3"/>
      <c r="Z21" s="3"/>
      <c r="AA21" s="3"/>
      <c r="AB21" s="3"/>
      <c r="AC21" s="3"/>
      <c r="AD21" s="5"/>
    </row>
    <row r="22" spans="1:30" ht="18" customHeight="1" x14ac:dyDescent="0.25">
      <c r="A22" s="40" t="s">
        <v>7</v>
      </c>
      <c r="B22" s="55">
        <f>B21+1</f>
        <v>45104</v>
      </c>
      <c r="C22" s="6"/>
      <c r="D22" s="6"/>
      <c r="E22" s="6"/>
      <c r="F22" s="6"/>
      <c r="G22" s="6"/>
      <c r="H22" s="6"/>
      <c r="I22" s="6"/>
      <c r="J22" s="7"/>
      <c r="K22" s="40" t="s">
        <v>7</v>
      </c>
      <c r="L22" s="55">
        <f>L21+1</f>
        <v>45139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5">
        <f>V21+1</f>
        <v>45167</v>
      </c>
      <c r="W22" s="3"/>
      <c r="X22" s="3"/>
      <c r="Y22" s="3"/>
      <c r="Z22" s="3"/>
      <c r="AA22" s="3"/>
      <c r="AB22" s="3"/>
      <c r="AC22" s="3"/>
      <c r="AD22" s="5"/>
    </row>
    <row r="23" spans="1:30" ht="18" customHeight="1" x14ac:dyDescent="0.25">
      <c r="A23" s="40" t="s">
        <v>8</v>
      </c>
      <c r="B23" s="55">
        <f t="shared" ref="B23:B27" si="0">B22+1</f>
        <v>45105</v>
      </c>
      <c r="C23" s="6"/>
      <c r="D23" s="6"/>
      <c r="E23" s="6"/>
      <c r="F23" s="6"/>
      <c r="G23" s="6"/>
      <c r="H23" s="6"/>
      <c r="I23" s="6"/>
      <c r="J23" s="7"/>
      <c r="K23" s="40" t="s">
        <v>8</v>
      </c>
      <c r="L23" s="55">
        <f t="shared" ref="L23:L27" si="1">L22+1</f>
        <v>45140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5">
        <f t="shared" ref="V23:V27" si="2">V22+1</f>
        <v>45168</v>
      </c>
      <c r="W23" s="3"/>
      <c r="X23" s="3"/>
      <c r="Y23" s="3"/>
      <c r="Z23" s="3"/>
      <c r="AA23" s="3"/>
      <c r="AB23" s="3"/>
      <c r="AC23" s="3"/>
      <c r="AD23" s="5"/>
    </row>
    <row r="24" spans="1:30" ht="18" customHeight="1" x14ac:dyDescent="0.25">
      <c r="A24" s="40" t="s">
        <v>9</v>
      </c>
      <c r="B24" s="55">
        <f t="shared" si="0"/>
        <v>45106</v>
      </c>
      <c r="C24" s="6"/>
      <c r="D24" s="6"/>
      <c r="E24" s="6"/>
      <c r="F24" s="6"/>
      <c r="G24" s="6"/>
      <c r="H24" s="6"/>
      <c r="I24" s="6"/>
      <c r="J24" s="7"/>
      <c r="K24" s="40" t="s">
        <v>9</v>
      </c>
      <c r="L24" s="55">
        <f t="shared" si="1"/>
        <v>45141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5">
        <f t="shared" si="2"/>
        <v>45169</v>
      </c>
      <c r="W24" s="3"/>
      <c r="X24" s="3"/>
      <c r="Y24" s="3"/>
      <c r="Z24" s="3"/>
      <c r="AA24" s="3"/>
      <c r="AB24" s="3"/>
      <c r="AC24" s="3"/>
      <c r="AD24" s="5"/>
    </row>
    <row r="25" spans="1:30" ht="18" customHeight="1" x14ac:dyDescent="0.25">
      <c r="A25" s="40" t="s">
        <v>10</v>
      </c>
      <c r="B25" s="55">
        <f t="shared" si="0"/>
        <v>45107</v>
      </c>
      <c r="C25" s="6"/>
      <c r="D25" s="6"/>
      <c r="E25" s="6"/>
      <c r="F25" s="6"/>
      <c r="G25" s="6"/>
      <c r="H25" s="6"/>
      <c r="I25" s="6"/>
      <c r="J25" s="7"/>
      <c r="K25" s="40" t="s">
        <v>10</v>
      </c>
      <c r="L25" s="55">
        <f t="shared" si="1"/>
        <v>45142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5">
        <f t="shared" si="2"/>
        <v>45170</v>
      </c>
      <c r="W25" s="3"/>
      <c r="X25" s="3"/>
      <c r="Y25" s="3"/>
      <c r="Z25" s="3"/>
      <c r="AA25" s="3"/>
      <c r="AB25" s="3"/>
      <c r="AC25" s="3"/>
      <c r="AD25" s="5"/>
    </row>
    <row r="26" spans="1:30" ht="18" customHeight="1" x14ac:dyDescent="0.25">
      <c r="A26" s="40" t="s">
        <v>11</v>
      </c>
      <c r="B26" s="55">
        <f t="shared" si="0"/>
        <v>45108</v>
      </c>
      <c r="C26" s="6"/>
      <c r="D26" s="6"/>
      <c r="E26" s="6"/>
      <c r="F26" s="6"/>
      <c r="G26" s="6"/>
      <c r="H26" s="6"/>
      <c r="I26" s="6"/>
      <c r="J26" s="7"/>
      <c r="K26" s="40" t="s">
        <v>11</v>
      </c>
      <c r="L26" s="55">
        <f t="shared" si="1"/>
        <v>45143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5">
        <f t="shared" si="2"/>
        <v>45171</v>
      </c>
      <c r="W26" s="3"/>
      <c r="X26" s="3"/>
      <c r="Y26" s="3"/>
      <c r="Z26" s="3"/>
      <c r="AA26" s="3"/>
      <c r="AB26" s="3"/>
      <c r="AC26" s="3"/>
      <c r="AD26" s="5"/>
    </row>
    <row r="27" spans="1:30" ht="18" customHeight="1" x14ac:dyDescent="0.25">
      <c r="A27" s="42" t="s">
        <v>12</v>
      </c>
      <c r="B27" s="55">
        <f t="shared" si="0"/>
        <v>45109</v>
      </c>
      <c r="C27" s="6"/>
      <c r="D27" s="6"/>
      <c r="E27" s="6"/>
      <c r="F27" s="6"/>
      <c r="G27" s="6"/>
      <c r="H27" s="6"/>
      <c r="I27" s="6"/>
      <c r="J27" s="7"/>
      <c r="K27" s="42" t="s">
        <v>12</v>
      </c>
      <c r="L27" s="55">
        <f t="shared" si="1"/>
        <v>45144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5">
        <f t="shared" si="2"/>
        <v>45172</v>
      </c>
      <c r="W27" s="6"/>
      <c r="X27" s="6"/>
      <c r="Y27" s="6"/>
      <c r="Z27" s="6"/>
      <c r="AA27" s="6"/>
      <c r="AB27" s="6"/>
      <c r="AC27" s="6"/>
      <c r="AD27" s="7"/>
    </row>
    <row r="28" spans="1:30" ht="18" customHeight="1" thickBot="1" x14ac:dyDescent="0.3">
      <c r="A28" s="90" t="s">
        <v>25</v>
      </c>
      <c r="B28" s="88"/>
      <c r="C28" s="88"/>
      <c r="D28" s="88"/>
      <c r="E28" s="88"/>
      <c r="F28" s="87">
        <f>SUM(C21:G27)</f>
        <v>0</v>
      </c>
      <c r="G28" s="88"/>
      <c r="H28" s="88"/>
      <c r="I28" s="88"/>
      <c r="J28" s="89"/>
      <c r="K28" s="90" t="s">
        <v>25</v>
      </c>
      <c r="L28" s="88"/>
      <c r="M28" s="88"/>
      <c r="N28" s="88"/>
      <c r="O28" s="88"/>
      <c r="P28" s="87">
        <f>SUM(M21:Q27)</f>
        <v>0</v>
      </c>
      <c r="Q28" s="88"/>
      <c r="R28" s="88"/>
      <c r="S28" s="88"/>
      <c r="T28" s="89"/>
      <c r="U28" s="90" t="s">
        <v>25</v>
      </c>
      <c r="V28" s="88"/>
      <c r="W28" s="88"/>
      <c r="X28" s="88"/>
      <c r="Y28" s="88"/>
      <c r="Z28" s="87">
        <f>SUM(W21:AA27)</f>
        <v>0</v>
      </c>
      <c r="AA28" s="88"/>
      <c r="AB28" s="88"/>
      <c r="AC28" s="88"/>
      <c r="AD28" s="89"/>
    </row>
    <row r="29" spans="1:30" ht="18" customHeight="1" x14ac:dyDescent="0.25">
      <c r="A29" s="33" t="str">
        <f>"WEEK "&amp;WEEKNUM(B30,21)</f>
        <v>WEEK 27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32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36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25">
      <c r="A30" s="40" t="s">
        <v>6</v>
      </c>
      <c r="B30" s="55">
        <f>B27+1</f>
        <v>45110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5">
        <f>L27+1</f>
        <v>45145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5">
        <f>V27+1</f>
        <v>45173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25">
      <c r="A31" s="40" t="s">
        <v>7</v>
      </c>
      <c r="B31" s="55">
        <f>B30+1</f>
        <v>45111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5">
        <f>L30+1</f>
        <v>45146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5">
        <f>V30+1</f>
        <v>45174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25">
      <c r="A32" s="40" t="s">
        <v>8</v>
      </c>
      <c r="B32" s="55">
        <f t="shared" ref="B32:B36" si="3">B31+1</f>
        <v>45112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5">
        <f t="shared" ref="L32:L36" si="4">L31+1</f>
        <v>45147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5">
        <f t="shared" ref="V32:V36" si="5">V31+1</f>
        <v>45175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25">
      <c r="A33" s="40" t="s">
        <v>9</v>
      </c>
      <c r="B33" s="55">
        <f t="shared" si="3"/>
        <v>45113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5">
        <f t="shared" si="4"/>
        <v>45148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5">
        <f t="shared" si="5"/>
        <v>45176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25">
      <c r="A34" s="40" t="s">
        <v>10</v>
      </c>
      <c r="B34" s="55">
        <f t="shared" si="3"/>
        <v>45114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5">
        <f t="shared" si="4"/>
        <v>45149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5">
        <f t="shared" si="5"/>
        <v>45177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25">
      <c r="A35" s="40" t="s">
        <v>11</v>
      </c>
      <c r="B35" s="55">
        <f t="shared" si="3"/>
        <v>45115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5">
        <f t="shared" si="4"/>
        <v>45150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5">
        <f t="shared" si="5"/>
        <v>45178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25">
      <c r="A36" s="42" t="s">
        <v>12</v>
      </c>
      <c r="B36" s="55">
        <f t="shared" si="3"/>
        <v>45116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5">
        <f t="shared" si="4"/>
        <v>45151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5">
        <f t="shared" si="5"/>
        <v>45179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">
      <c r="A37" s="90" t="s">
        <v>25</v>
      </c>
      <c r="B37" s="88"/>
      <c r="C37" s="88"/>
      <c r="D37" s="88"/>
      <c r="E37" s="88"/>
      <c r="F37" s="87">
        <f>SUM(C30:G36)</f>
        <v>0</v>
      </c>
      <c r="G37" s="88"/>
      <c r="H37" s="88"/>
      <c r="I37" s="88"/>
      <c r="J37" s="89"/>
      <c r="K37" s="90" t="s">
        <v>25</v>
      </c>
      <c r="L37" s="88"/>
      <c r="M37" s="88"/>
      <c r="N37" s="88"/>
      <c r="O37" s="88"/>
      <c r="P37" s="87">
        <f>SUM(M30:Q36)</f>
        <v>0</v>
      </c>
      <c r="Q37" s="88"/>
      <c r="R37" s="88"/>
      <c r="S37" s="88"/>
      <c r="T37" s="89"/>
      <c r="U37" s="90" t="s">
        <v>25</v>
      </c>
      <c r="V37" s="88"/>
      <c r="W37" s="88"/>
      <c r="X37" s="88"/>
      <c r="Y37" s="88"/>
      <c r="Z37" s="87">
        <f>SUM(W30:AA36)</f>
        <v>0</v>
      </c>
      <c r="AA37" s="88"/>
      <c r="AB37" s="88"/>
      <c r="AC37" s="88"/>
      <c r="AD37" s="89"/>
    </row>
    <row r="38" spans="1:30" ht="18" customHeight="1" x14ac:dyDescent="0.25">
      <c r="A38" s="33" t="str">
        <f>"WEEK "&amp;WEEKNUM(B39,21)</f>
        <v>WEEK 28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33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37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25">
      <c r="A39" s="40" t="s">
        <v>6</v>
      </c>
      <c r="B39" s="55">
        <f>B36+1</f>
        <v>45117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5">
        <f>L36+1</f>
        <v>45152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5">
        <f>V36+1</f>
        <v>45180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25">
      <c r="A40" s="40" t="s">
        <v>7</v>
      </c>
      <c r="B40" s="55">
        <f>B39+1</f>
        <v>45118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5">
        <f>L39+1</f>
        <v>45153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5">
        <f>V39+1</f>
        <v>45181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25">
      <c r="A41" s="40" t="s">
        <v>8</v>
      </c>
      <c r="B41" s="55">
        <f t="shared" ref="B41:B45" si="6">B40+1</f>
        <v>45119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5">
        <f t="shared" ref="L41:L45" si="7">L40+1</f>
        <v>45154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5">
        <f t="shared" ref="V41:V45" si="8">V40+1</f>
        <v>45182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25">
      <c r="A42" s="40" t="s">
        <v>9</v>
      </c>
      <c r="B42" s="55">
        <f t="shared" si="6"/>
        <v>45120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5">
        <f t="shared" si="7"/>
        <v>45155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5">
        <f t="shared" si="8"/>
        <v>45183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25">
      <c r="A43" s="40" t="s">
        <v>10</v>
      </c>
      <c r="B43" s="55">
        <f t="shared" si="6"/>
        <v>45121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5">
        <f t="shared" si="7"/>
        <v>45156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5">
        <f t="shared" si="8"/>
        <v>45184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25">
      <c r="A44" s="40" t="s">
        <v>11</v>
      </c>
      <c r="B44" s="55">
        <f t="shared" si="6"/>
        <v>45122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5">
        <f t="shared" si="7"/>
        <v>45157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5">
        <f t="shared" si="8"/>
        <v>45185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25">
      <c r="A45" s="42" t="s">
        <v>12</v>
      </c>
      <c r="B45" s="55">
        <f t="shared" si="6"/>
        <v>45123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5">
        <f t="shared" si="7"/>
        <v>45158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5">
        <f t="shared" si="8"/>
        <v>45186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">
      <c r="A46" s="90" t="s">
        <v>25</v>
      </c>
      <c r="B46" s="88"/>
      <c r="C46" s="88"/>
      <c r="D46" s="88"/>
      <c r="E46" s="88"/>
      <c r="F46" s="87">
        <f>SUM(C39:G45)</f>
        <v>0</v>
      </c>
      <c r="G46" s="88"/>
      <c r="H46" s="88"/>
      <c r="I46" s="88"/>
      <c r="J46" s="89"/>
      <c r="K46" s="90" t="s">
        <v>25</v>
      </c>
      <c r="L46" s="88"/>
      <c r="M46" s="88"/>
      <c r="N46" s="88"/>
      <c r="O46" s="88"/>
      <c r="P46" s="87">
        <f>SUM(M39:Q45)</f>
        <v>0</v>
      </c>
      <c r="Q46" s="88"/>
      <c r="R46" s="88"/>
      <c r="S46" s="88"/>
      <c r="T46" s="89"/>
      <c r="U46" s="90" t="s">
        <v>25</v>
      </c>
      <c r="V46" s="88"/>
      <c r="W46" s="88"/>
      <c r="X46" s="88"/>
      <c r="Y46" s="88"/>
      <c r="Z46" s="87">
        <f>SUM(W39:AA45)</f>
        <v>0</v>
      </c>
      <c r="AA46" s="88"/>
      <c r="AB46" s="88"/>
      <c r="AC46" s="88"/>
      <c r="AD46" s="89"/>
    </row>
    <row r="47" spans="1:30" ht="18" customHeight="1" x14ac:dyDescent="0.25">
      <c r="A47" s="33" t="str">
        <f>"WEEK "&amp;WEEKNUM(B48,21)</f>
        <v>WEEK 29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34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38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25">
      <c r="A48" s="40" t="s">
        <v>6</v>
      </c>
      <c r="B48" s="55">
        <f>B45+1</f>
        <v>45124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5">
        <f>L45+1</f>
        <v>45159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5">
        <f>V45+1</f>
        <v>45187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25">
      <c r="A49" s="40" t="s">
        <v>7</v>
      </c>
      <c r="B49" s="55">
        <f>B48+1</f>
        <v>45125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5">
        <f>L48+1</f>
        <v>45160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5">
        <f>V48+1</f>
        <v>45188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25">
      <c r="A50" s="40" t="s">
        <v>8</v>
      </c>
      <c r="B50" s="55">
        <f t="shared" ref="B50:B54" si="9">B49+1</f>
        <v>45126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5">
        <f t="shared" ref="L50:L54" si="10">L49+1</f>
        <v>45161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5">
        <f t="shared" ref="V50:V54" si="11">V49+1</f>
        <v>45189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25">
      <c r="A51" s="40" t="s">
        <v>9</v>
      </c>
      <c r="B51" s="55">
        <f t="shared" si="9"/>
        <v>45127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5">
        <f t="shared" si="10"/>
        <v>45162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5">
        <f t="shared" si="11"/>
        <v>45190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25">
      <c r="A52" s="40" t="s">
        <v>10</v>
      </c>
      <c r="B52" s="55">
        <f t="shared" si="9"/>
        <v>45128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5">
        <f t="shared" si="10"/>
        <v>45163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5">
        <f t="shared" si="11"/>
        <v>45191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25">
      <c r="A53" s="40" t="s">
        <v>11</v>
      </c>
      <c r="B53" s="55">
        <f t="shared" si="9"/>
        <v>45129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5">
        <f t="shared" si="10"/>
        <v>45164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5">
        <f t="shared" si="11"/>
        <v>45192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25">
      <c r="A54" s="42" t="s">
        <v>12</v>
      </c>
      <c r="B54" s="55">
        <f t="shared" si="9"/>
        <v>45130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5">
        <f t="shared" si="10"/>
        <v>45165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5">
        <f t="shared" si="11"/>
        <v>45193</v>
      </c>
      <c r="W54" s="3"/>
      <c r="X54" s="3"/>
      <c r="Y54" s="3"/>
      <c r="Z54" s="3"/>
      <c r="AA54" s="3"/>
      <c r="AB54" s="3"/>
      <c r="AC54" s="3"/>
      <c r="AD54" s="5"/>
    </row>
    <row r="55" spans="1:30" ht="18" customHeight="1" thickBot="1" x14ac:dyDescent="0.3">
      <c r="A55" s="90" t="s">
        <v>25</v>
      </c>
      <c r="B55" s="88"/>
      <c r="C55" s="88"/>
      <c r="D55" s="88"/>
      <c r="E55" s="88"/>
      <c r="F55" s="87">
        <f>SUM(C48:G54)</f>
        <v>0</v>
      </c>
      <c r="G55" s="88"/>
      <c r="H55" s="88"/>
      <c r="I55" s="88"/>
      <c r="J55" s="89"/>
      <c r="K55" s="90" t="s">
        <v>25</v>
      </c>
      <c r="L55" s="88"/>
      <c r="M55" s="88"/>
      <c r="N55" s="88"/>
      <c r="O55" s="88"/>
      <c r="P55" s="87">
        <f>SUM(M48:Q54)</f>
        <v>0</v>
      </c>
      <c r="Q55" s="88"/>
      <c r="R55" s="88"/>
      <c r="S55" s="88"/>
      <c r="T55" s="89"/>
      <c r="U55" s="90" t="s">
        <v>25</v>
      </c>
      <c r="V55" s="88"/>
      <c r="W55" s="88"/>
      <c r="X55" s="88"/>
      <c r="Y55" s="88"/>
      <c r="Z55" s="87">
        <f>SUM(W48:AA54)</f>
        <v>0</v>
      </c>
      <c r="AA55" s="88"/>
      <c r="AB55" s="88"/>
      <c r="AC55" s="88"/>
      <c r="AD55" s="89"/>
    </row>
    <row r="56" spans="1:30" ht="18" customHeight="1" x14ac:dyDescent="0.25">
      <c r="A56" s="33" t="str">
        <f>"WEEK "&amp;WEEKNUM(B57,21)</f>
        <v>WEEK 30</v>
      </c>
      <c r="B56" s="34"/>
      <c r="C56" s="38"/>
      <c r="D56" s="38"/>
      <c r="E56" s="38"/>
      <c r="F56" s="38"/>
      <c r="G56" s="38"/>
      <c r="H56" s="38"/>
      <c r="I56" s="38"/>
      <c r="J56" s="39"/>
      <c r="K56" s="33"/>
      <c r="L56" s="34"/>
      <c r="M56" s="38"/>
      <c r="N56" s="38"/>
      <c r="O56" s="38"/>
      <c r="P56" s="38"/>
      <c r="Q56" s="38"/>
      <c r="R56" s="38"/>
      <c r="S56" s="38"/>
      <c r="T56" s="39"/>
      <c r="U56" s="33" t="str">
        <f>"WEEK "&amp;WEEKNUM(V57,21)</f>
        <v>WEEK 39</v>
      </c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25">
      <c r="A57" s="40" t="s">
        <v>6</v>
      </c>
      <c r="B57" s="55">
        <f>B54+1</f>
        <v>45131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3"/>
      <c r="N57" s="3"/>
      <c r="O57" s="3"/>
      <c r="P57" s="3"/>
      <c r="Q57" s="3"/>
      <c r="R57" s="3"/>
      <c r="S57" s="3"/>
      <c r="T57" s="5"/>
      <c r="U57" s="40" t="s">
        <v>6</v>
      </c>
      <c r="V57" s="55">
        <f>V54+1</f>
        <v>45194</v>
      </c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25">
      <c r="A58" s="40" t="s">
        <v>7</v>
      </c>
      <c r="B58" s="55">
        <f>B57+1</f>
        <v>45132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3"/>
      <c r="N58" s="3"/>
      <c r="O58" s="3"/>
      <c r="P58" s="3"/>
      <c r="Q58" s="3"/>
      <c r="R58" s="3"/>
      <c r="S58" s="3"/>
      <c r="T58" s="5"/>
      <c r="U58" s="40" t="s">
        <v>7</v>
      </c>
      <c r="V58" s="55">
        <f>V57+1</f>
        <v>45195</v>
      </c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25">
      <c r="A59" s="40" t="s">
        <v>8</v>
      </c>
      <c r="B59" s="55">
        <f t="shared" ref="B59:B63" si="12">B58+1</f>
        <v>45133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3"/>
      <c r="N59" s="3"/>
      <c r="O59" s="3"/>
      <c r="P59" s="3"/>
      <c r="Q59" s="3"/>
      <c r="R59" s="3"/>
      <c r="S59" s="3"/>
      <c r="T59" s="5"/>
      <c r="U59" s="40" t="s">
        <v>8</v>
      </c>
      <c r="V59" s="55">
        <f t="shared" ref="V59:V63" si="13">V58+1</f>
        <v>45196</v>
      </c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25">
      <c r="A60" s="40" t="s">
        <v>9</v>
      </c>
      <c r="B60" s="55">
        <f t="shared" si="12"/>
        <v>45134</v>
      </c>
      <c r="C60" s="3"/>
      <c r="D60" s="3"/>
      <c r="E60" s="3"/>
      <c r="F60" s="3"/>
      <c r="G60" s="3"/>
      <c r="H60" s="3"/>
      <c r="I60" s="3"/>
      <c r="J60" s="5"/>
      <c r="K60" s="40"/>
      <c r="L60" s="41"/>
      <c r="M60" s="3"/>
      <c r="N60" s="3"/>
      <c r="O60" s="3"/>
      <c r="P60" s="3"/>
      <c r="Q60" s="3"/>
      <c r="R60" s="3"/>
      <c r="S60" s="3"/>
      <c r="T60" s="5"/>
      <c r="U60" s="40" t="s">
        <v>9</v>
      </c>
      <c r="V60" s="55">
        <f t="shared" si="13"/>
        <v>45197</v>
      </c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25">
      <c r="A61" s="40" t="s">
        <v>10</v>
      </c>
      <c r="B61" s="55">
        <f t="shared" si="12"/>
        <v>45135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3"/>
      <c r="N61" s="3"/>
      <c r="O61" s="3"/>
      <c r="P61" s="3"/>
      <c r="Q61" s="3"/>
      <c r="R61" s="3"/>
      <c r="S61" s="3"/>
      <c r="T61" s="5"/>
      <c r="U61" s="40" t="s">
        <v>10</v>
      </c>
      <c r="V61" s="55">
        <f t="shared" si="13"/>
        <v>45198</v>
      </c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25">
      <c r="A62" s="40" t="s">
        <v>11</v>
      </c>
      <c r="B62" s="55">
        <f t="shared" si="12"/>
        <v>45136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3"/>
      <c r="N62" s="3"/>
      <c r="O62" s="3"/>
      <c r="P62" s="3"/>
      <c r="Q62" s="3"/>
      <c r="R62" s="3"/>
      <c r="S62" s="3"/>
      <c r="T62" s="5"/>
      <c r="U62" s="40" t="s">
        <v>11</v>
      </c>
      <c r="V62" s="55">
        <f t="shared" si="13"/>
        <v>45199</v>
      </c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25">
      <c r="A63" s="40" t="s">
        <v>12</v>
      </c>
      <c r="B63" s="55">
        <f t="shared" si="12"/>
        <v>45137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6"/>
      <c r="N63" s="6"/>
      <c r="O63" s="6"/>
      <c r="P63" s="6"/>
      <c r="Q63" s="6"/>
      <c r="R63" s="6"/>
      <c r="S63" s="6"/>
      <c r="T63" s="7"/>
      <c r="U63" s="42" t="s">
        <v>12</v>
      </c>
      <c r="V63" s="55">
        <f t="shared" si="13"/>
        <v>45200</v>
      </c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">
      <c r="A64" s="90" t="s">
        <v>25</v>
      </c>
      <c r="B64" s="88"/>
      <c r="C64" s="88"/>
      <c r="D64" s="88"/>
      <c r="E64" s="88"/>
      <c r="F64" s="87">
        <f>SUM(C57:G63)</f>
        <v>0</v>
      </c>
      <c r="G64" s="88"/>
      <c r="H64" s="88"/>
      <c r="I64" s="88"/>
      <c r="J64" s="89"/>
      <c r="K64" s="90" t="s">
        <v>25</v>
      </c>
      <c r="L64" s="88"/>
      <c r="M64" s="88"/>
      <c r="N64" s="88"/>
      <c r="O64" s="88"/>
      <c r="P64" s="87">
        <f>SUM(M57:Q63)</f>
        <v>0</v>
      </c>
      <c r="Q64" s="88"/>
      <c r="R64" s="88"/>
      <c r="S64" s="88"/>
      <c r="T64" s="89"/>
      <c r="U64" s="90" t="s">
        <v>25</v>
      </c>
      <c r="V64" s="88"/>
      <c r="W64" s="88"/>
      <c r="X64" s="88"/>
      <c r="Y64" s="88"/>
      <c r="Z64" s="87">
        <f>SUM(W57:AA63)</f>
        <v>0</v>
      </c>
      <c r="AA64" s="88"/>
      <c r="AB64" s="88"/>
      <c r="AC64" s="88"/>
      <c r="AD64" s="89"/>
    </row>
    <row r="67" spans="5:5" x14ac:dyDescent="0.25">
      <c r="E67" t="s">
        <v>26</v>
      </c>
    </row>
  </sheetData>
  <sheetProtection algorithmName="SHA-512" hashValue="H60J0tzrJN+4N5yQwVB/t9c7mwDsEeWqoKwJXGJbDy+rQIfsghPtyWBF6Vw2UYfVdNEqobOs38eQWbkRUbKy5Q==" saltValue="B1owc2rqQqVgTIxSU1+/qw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4:H4"/>
    <mergeCell ref="E5:H5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D67"/>
  <sheetViews>
    <sheetView showGridLines="0" zoomScaleNormal="100" workbookViewId="0">
      <selection activeCell="S12" sqref="S12:T12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'juli-sept'!A2</f>
        <v>Naam kerk</v>
      </c>
      <c r="B2" s="1"/>
      <c r="C2" s="96">
        <f>'jan-mrt'!C2:F2</f>
        <v>0</v>
      </c>
      <c r="D2" s="97"/>
      <c r="E2" s="97"/>
      <c r="F2" s="98"/>
    </row>
    <row r="3" spans="1:30" ht="46.5" x14ac:dyDescent="0.7">
      <c r="J3" s="80" t="str">
        <f>'juli-sept'!J3:U3</f>
        <v>JAARURENKAART 2023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30" x14ac:dyDescent="0.25">
      <c r="A4" s="1" t="s">
        <v>57</v>
      </c>
      <c r="E4" s="99">
        <f>'jan-mrt'!E4:H4</f>
        <v>0</v>
      </c>
      <c r="F4" s="100"/>
      <c r="G4" s="100"/>
      <c r="H4" s="101"/>
      <c r="S4" t="s">
        <v>26</v>
      </c>
    </row>
    <row r="5" spans="1:30" x14ac:dyDescent="0.25">
      <c r="A5" s="1" t="s">
        <v>27</v>
      </c>
      <c r="E5" s="102">
        <f>'jan-mrt'!E5:H5</f>
        <v>0</v>
      </c>
      <c r="F5" s="103"/>
      <c r="G5" s="103"/>
      <c r="H5" s="104"/>
    </row>
    <row r="6" spans="1:30" ht="15.75" thickBot="1" x14ac:dyDescent="0.3">
      <c r="B6" s="1"/>
    </row>
    <row r="7" spans="1:30" x14ac:dyDescent="0.25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0" t="s">
        <v>24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1:30" x14ac:dyDescent="0.25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'juli-sept'!M8+F28+P28+Z28+F37+P37+Z37+F46+P46+Z46+F55+P55+Z55+F64+P64+Z64</f>
        <v>0</v>
      </c>
      <c r="N8" s="24"/>
      <c r="O8" s="24"/>
      <c r="P8" s="25"/>
      <c r="S8" s="73" t="s">
        <v>22</v>
      </c>
      <c r="T8" s="74"/>
      <c r="U8" s="75" t="s">
        <v>23</v>
      </c>
      <c r="V8" s="76"/>
      <c r="W8" s="76"/>
      <c r="X8" s="76"/>
      <c r="Y8" s="76"/>
      <c r="Z8" s="76"/>
      <c r="AA8" s="76"/>
      <c r="AB8" s="76"/>
      <c r="AC8" s="76"/>
      <c r="AD8" s="77"/>
    </row>
    <row r="9" spans="1:30" x14ac:dyDescent="0.25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'juli-sept'!M9+SUM(H21:H64)+SUM(R21:R64)+SUM(AB21:AB64)</f>
        <v>0</v>
      </c>
      <c r="N9" s="24"/>
      <c r="O9" s="24"/>
      <c r="P9" s="25"/>
      <c r="S9" s="67"/>
      <c r="T9" s="68"/>
      <c r="U9" s="78"/>
      <c r="V9" s="68"/>
      <c r="W9" s="68"/>
      <c r="X9" s="68"/>
      <c r="Y9" s="68"/>
      <c r="Z9" s="68"/>
      <c r="AA9" s="68"/>
      <c r="AB9" s="68"/>
      <c r="AC9" s="68"/>
      <c r="AD9" s="79"/>
    </row>
    <row r="10" spans="1:30" x14ac:dyDescent="0.25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'juli-sept'!M10+SUM(I21:I64)+SUM(S21:S64)+SUM(AC21:AC64)</f>
        <v>0</v>
      </c>
      <c r="N10" s="24"/>
      <c r="O10" s="24"/>
      <c r="P10" s="25"/>
      <c r="S10" s="69"/>
      <c r="T10" s="62"/>
      <c r="U10" s="61"/>
      <c r="V10" s="62"/>
      <c r="W10" s="62"/>
      <c r="X10" s="62"/>
      <c r="Y10" s="62"/>
      <c r="Z10" s="62"/>
      <c r="AA10" s="62"/>
      <c r="AB10" s="62"/>
      <c r="AC10" s="62"/>
      <c r="AD10" s="63"/>
    </row>
    <row r="11" spans="1:30" x14ac:dyDescent="0.25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'juli-sept'!M11+SUM(J21:J64)+SUM(T21:T64)+SUM(AD21:AD64)</f>
        <v>0</v>
      </c>
      <c r="N11" s="24"/>
      <c r="O11" s="24"/>
      <c r="P11" s="25"/>
      <c r="S11" s="69"/>
      <c r="T11" s="62"/>
      <c r="U11" s="61"/>
      <c r="V11" s="62"/>
      <c r="W11" s="62"/>
      <c r="X11" s="62"/>
      <c r="Y11" s="62"/>
      <c r="Z11" s="62"/>
      <c r="AA11" s="62"/>
      <c r="AB11" s="62"/>
      <c r="AC11" s="62"/>
      <c r="AD11" s="63"/>
    </row>
    <row r="12" spans="1:30" x14ac:dyDescent="0.25">
      <c r="A12" s="23" t="str">
        <f>'juli-sept'!A12</f>
        <v>Saldo vakantie-uren 2022</v>
      </c>
      <c r="B12" s="24"/>
      <c r="C12" s="24"/>
      <c r="D12" s="24"/>
      <c r="E12" s="106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69"/>
      <c r="T12" s="62"/>
      <c r="U12" s="61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x14ac:dyDescent="0.25">
      <c r="A13" s="23" t="str">
        <f>'juli-sept'!A13</f>
        <v>Vakantie-uren 2023</v>
      </c>
      <c r="B13" s="24"/>
      <c r="C13" s="24"/>
      <c r="D13" s="24"/>
      <c r="E13" s="27">
        <f>'jan-mrt'!E13</f>
        <v>228</v>
      </c>
      <c r="F13" s="24"/>
      <c r="G13" s="24"/>
      <c r="H13" s="24" t="str">
        <f>'juli-sept'!H13</f>
        <v>Saldo te werken 2022</v>
      </c>
      <c r="I13" s="24"/>
      <c r="J13" s="24"/>
      <c r="K13" s="24"/>
      <c r="L13" s="24"/>
      <c r="M13" s="27">
        <f>E14-SUM(M8:M10)-M11-M14</f>
        <v>1733</v>
      </c>
      <c r="N13" s="24" t="s">
        <v>28</v>
      </c>
      <c r="O13" s="24"/>
      <c r="P13" s="25"/>
      <c r="S13" s="69"/>
      <c r="T13" s="62"/>
      <c r="U13" s="61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x14ac:dyDescent="0.25">
      <c r="A14" s="23" t="str">
        <f>'juli-sept'!A14</f>
        <v>Contracturen 2023</v>
      </c>
      <c r="B14" s="24"/>
      <c r="C14" s="24"/>
      <c r="D14" s="24"/>
      <c r="E14" s="49">
        <f>'jan-mrt'!E14</f>
        <v>1961</v>
      </c>
      <c r="F14" s="24"/>
      <c r="G14" s="24"/>
      <c r="H14" s="24" t="s">
        <v>20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69"/>
      <c r="T14" s="62"/>
      <c r="U14" s="61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5.75" thickBo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5"/>
      <c r="T15" s="65"/>
      <c r="U15" s="64"/>
      <c r="V15" s="65"/>
      <c r="W15" s="65"/>
      <c r="X15" s="65"/>
      <c r="Y15" s="65"/>
      <c r="Z15" s="65"/>
      <c r="AA15" s="65"/>
      <c r="AB15" s="65"/>
      <c r="AC15" s="65"/>
      <c r="AD15" s="66"/>
    </row>
    <row r="17" spans="1:30" x14ac:dyDescent="0.25">
      <c r="A17" s="94" t="s">
        <v>45</v>
      </c>
      <c r="B17" s="94"/>
      <c r="C17" s="94"/>
      <c r="D17" s="94"/>
      <c r="E17" s="94"/>
      <c r="F17" s="94"/>
      <c r="G17" s="94"/>
    </row>
    <row r="18" spans="1:30" ht="15.75" thickBot="1" x14ac:dyDescent="0.3">
      <c r="A18" s="2"/>
    </row>
    <row r="19" spans="1:30" ht="129.75" customHeight="1" thickBot="1" x14ac:dyDescent="0.3">
      <c r="A19" s="91" t="s">
        <v>35</v>
      </c>
      <c r="B19" s="92"/>
      <c r="C19" s="13" t="s">
        <v>53</v>
      </c>
      <c r="D19" s="13" t="s">
        <v>54</v>
      </c>
      <c r="E19" s="13" t="s">
        <v>55</v>
      </c>
      <c r="F19" s="13" t="s">
        <v>56</v>
      </c>
      <c r="G19" s="31" t="s">
        <v>17</v>
      </c>
      <c r="H19" s="31" t="s">
        <v>18</v>
      </c>
      <c r="I19" s="31" t="s">
        <v>16</v>
      </c>
      <c r="J19" s="32" t="s">
        <v>15</v>
      </c>
      <c r="K19" s="91" t="s">
        <v>36</v>
      </c>
      <c r="L19" s="92"/>
      <c r="M19" s="13" t="s">
        <v>53</v>
      </c>
      <c r="N19" s="13" t="s">
        <v>54</v>
      </c>
      <c r="O19" s="13" t="s">
        <v>55</v>
      </c>
      <c r="P19" s="13" t="s">
        <v>56</v>
      </c>
      <c r="Q19" s="31" t="s">
        <v>17</v>
      </c>
      <c r="R19" s="31" t="s">
        <v>18</v>
      </c>
      <c r="S19" s="31" t="s">
        <v>16</v>
      </c>
      <c r="T19" s="32" t="s">
        <v>15</v>
      </c>
      <c r="U19" s="91" t="s">
        <v>37</v>
      </c>
      <c r="V19" s="92"/>
      <c r="W19" s="13" t="s">
        <v>53</v>
      </c>
      <c r="X19" s="13" t="s">
        <v>54</v>
      </c>
      <c r="Y19" s="13" t="s">
        <v>55</v>
      </c>
      <c r="Z19" s="13" t="s">
        <v>56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25">
      <c r="A20" s="33" t="str">
        <f>"WEEK "&amp;WEEKNUM(B21,21)</f>
        <v>WEEK 40</v>
      </c>
      <c r="B20" s="38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44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48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25">
      <c r="A21" s="40" t="s">
        <v>6</v>
      </c>
      <c r="B21" s="55">
        <v>45201</v>
      </c>
      <c r="C21" s="3"/>
      <c r="D21" s="3"/>
      <c r="E21" s="3"/>
      <c r="F21" s="3"/>
      <c r="G21" s="3"/>
      <c r="H21" s="3"/>
      <c r="I21" s="4"/>
      <c r="J21" s="5"/>
      <c r="K21" s="40" t="s">
        <v>6</v>
      </c>
      <c r="L21" s="55">
        <f>B54+1</f>
        <v>45229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5">
        <f>L54+1</f>
        <v>45257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25">
      <c r="A22" s="40" t="s">
        <v>7</v>
      </c>
      <c r="B22" s="55">
        <f>B21+1</f>
        <v>45202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5">
        <f>L21+1</f>
        <v>45230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5">
        <f>V21+1</f>
        <v>45258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25">
      <c r="A23" s="40" t="s">
        <v>8</v>
      </c>
      <c r="B23" s="55">
        <f t="shared" ref="B23:B27" si="0">B22+1</f>
        <v>45203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5">
        <f t="shared" ref="L23:L27" si="1">L22+1</f>
        <v>45231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5">
        <f t="shared" ref="V23:V27" si="2">V22+1</f>
        <v>45259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25">
      <c r="A24" s="40" t="s">
        <v>9</v>
      </c>
      <c r="B24" s="55">
        <f t="shared" si="0"/>
        <v>45204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5">
        <f t="shared" si="1"/>
        <v>45232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5">
        <f t="shared" si="2"/>
        <v>45260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25">
      <c r="A25" s="40" t="s">
        <v>10</v>
      </c>
      <c r="B25" s="55">
        <f t="shared" si="0"/>
        <v>45205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5">
        <f t="shared" si="1"/>
        <v>45233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5">
        <f t="shared" si="2"/>
        <v>45261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25">
      <c r="A26" s="40" t="s">
        <v>11</v>
      </c>
      <c r="B26" s="55">
        <f t="shared" si="0"/>
        <v>45206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5">
        <f t="shared" si="1"/>
        <v>45234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5">
        <f t="shared" si="2"/>
        <v>45262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25">
      <c r="A27" s="42" t="s">
        <v>12</v>
      </c>
      <c r="B27" s="55">
        <f t="shared" si="0"/>
        <v>45207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5">
        <f t="shared" si="1"/>
        <v>45235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5">
        <f t="shared" si="2"/>
        <v>45263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">
      <c r="A28" s="90" t="s">
        <v>25</v>
      </c>
      <c r="B28" s="88"/>
      <c r="C28" s="88"/>
      <c r="D28" s="88"/>
      <c r="E28" s="88"/>
      <c r="F28" s="87">
        <f>SUM(C21:G27)</f>
        <v>0</v>
      </c>
      <c r="G28" s="88"/>
      <c r="H28" s="88"/>
      <c r="I28" s="88"/>
      <c r="J28" s="89"/>
      <c r="K28" s="90" t="s">
        <v>25</v>
      </c>
      <c r="L28" s="88"/>
      <c r="M28" s="88"/>
      <c r="N28" s="88"/>
      <c r="O28" s="88"/>
      <c r="P28" s="87">
        <f>SUM(M21:Q27)</f>
        <v>0</v>
      </c>
      <c r="Q28" s="88"/>
      <c r="R28" s="88"/>
      <c r="S28" s="88"/>
      <c r="T28" s="89"/>
      <c r="U28" s="90" t="s">
        <v>25</v>
      </c>
      <c r="V28" s="88"/>
      <c r="W28" s="88"/>
      <c r="X28" s="88"/>
      <c r="Y28" s="88"/>
      <c r="Z28" s="87">
        <f>SUM(W21:AA27)</f>
        <v>0</v>
      </c>
      <c r="AA28" s="88"/>
      <c r="AB28" s="88"/>
      <c r="AC28" s="88"/>
      <c r="AD28" s="89"/>
    </row>
    <row r="29" spans="1:30" ht="18" customHeight="1" x14ac:dyDescent="0.25">
      <c r="A29" s="33" t="str">
        <f>"WEEK "&amp;WEEKNUM(B30,21)</f>
        <v>WEEK 41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45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49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25">
      <c r="A30" s="40" t="s">
        <v>6</v>
      </c>
      <c r="B30" s="55">
        <f>B27+1</f>
        <v>45208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5">
        <f>L27+1</f>
        <v>45236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5">
        <f>V27+1</f>
        <v>45264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25">
      <c r="A31" s="40" t="s">
        <v>7</v>
      </c>
      <c r="B31" s="55">
        <f>B30+1</f>
        <v>45209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5">
        <f>L30+1</f>
        <v>45237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5">
        <f>V30+1</f>
        <v>45265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25">
      <c r="A32" s="40" t="s">
        <v>8</v>
      </c>
      <c r="B32" s="55">
        <f t="shared" ref="B32:B36" si="3">B31+1</f>
        <v>45210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5">
        <f t="shared" ref="L32:L36" si="4">L31+1</f>
        <v>45238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5">
        <f t="shared" ref="V32:V36" si="5">V31+1</f>
        <v>45266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25">
      <c r="A33" s="40" t="s">
        <v>9</v>
      </c>
      <c r="B33" s="55">
        <f t="shared" si="3"/>
        <v>45211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5">
        <f t="shared" si="4"/>
        <v>45239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5">
        <f t="shared" si="5"/>
        <v>45267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25">
      <c r="A34" s="40" t="s">
        <v>10</v>
      </c>
      <c r="B34" s="55">
        <f t="shared" si="3"/>
        <v>45212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5">
        <f t="shared" si="4"/>
        <v>45240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5">
        <f t="shared" si="5"/>
        <v>45268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25">
      <c r="A35" s="40" t="s">
        <v>11</v>
      </c>
      <c r="B35" s="55">
        <f t="shared" si="3"/>
        <v>45213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5">
        <f t="shared" si="4"/>
        <v>45241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5">
        <f t="shared" si="5"/>
        <v>45269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25">
      <c r="A36" s="42" t="s">
        <v>12</v>
      </c>
      <c r="B36" s="55">
        <f t="shared" si="3"/>
        <v>45214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5">
        <f t="shared" si="4"/>
        <v>45242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5">
        <f t="shared" si="5"/>
        <v>45270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">
      <c r="A37" s="90" t="s">
        <v>25</v>
      </c>
      <c r="B37" s="88"/>
      <c r="C37" s="88"/>
      <c r="D37" s="88"/>
      <c r="E37" s="88"/>
      <c r="F37" s="87">
        <f>SUM(C30:G36)</f>
        <v>0</v>
      </c>
      <c r="G37" s="88"/>
      <c r="H37" s="88"/>
      <c r="I37" s="88"/>
      <c r="J37" s="89"/>
      <c r="K37" s="90" t="s">
        <v>25</v>
      </c>
      <c r="L37" s="88"/>
      <c r="M37" s="88"/>
      <c r="N37" s="88"/>
      <c r="O37" s="88"/>
      <c r="P37" s="87">
        <f>SUM(M30:Q36)</f>
        <v>0</v>
      </c>
      <c r="Q37" s="88"/>
      <c r="R37" s="88"/>
      <c r="S37" s="88"/>
      <c r="T37" s="89"/>
      <c r="U37" s="90" t="s">
        <v>25</v>
      </c>
      <c r="V37" s="88"/>
      <c r="W37" s="88"/>
      <c r="X37" s="88"/>
      <c r="Y37" s="88"/>
      <c r="Z37" s="87">
        <f>SUM(W30:AA36)</f>
        <v>0</v>
      </c>
      <c r="AA37" s="88"/>
      <c r="AB37" s="88"/>
      <c r="AC37" s="88"/>
      <c r="AD37" s="89"/>
    </row>
    <row r="38" spans="1:30" ht="18" customHeight="1" x14ac:dyDescent="0.25">
      <c r="A38" s="33" t="str">
        <f>"WEEK "&amp;WEEKNUM(B39,21)</f>
        <v>WEEK 42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46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50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25">
      <c r="A39" s="40" t="s">
        <v>6</v>
      </c>
      <c r="B39" s="55">
        <f>B36+1</f>
        <v>45215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5">
        <f>L36+1</f>
        <v>45243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5">
        <f>V36+1</f>
        <v>45271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25">
      <c r="A40" s="40" t="s">
        <v>7</v>
      </c>
      <c r="B40" s="55">
        <f>B39+1</f>
        <v>45216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5">
        <f>L39+1</f>
        <v>45244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5">
        <f>V39+1</f>
        <v>45272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25">
      <c r="A41" s="40" t="s">
        <v>8</v>
      </c>
      <c r="B41" s="55">
        <f t="shared" ref="B41:B45" si="6">B40+1</f>
        <v>45217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5">
        <f t="shared" ref="L41:L45" si="7">L40+1</f>
        <v>45245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5">
        <f t="shared" ref="V41:V45" si="8">V40+1</f>
        <v>45273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25">
      <c r="A42" s="40" t="s">
        <v>9</v>
      </c>
      <c r="B42" s="55">
        <f t="shared" si="6"/>
        <v>45218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5">
        <f t="shared" si="7"/>
        <v>45246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5">
        <f t="shared" si="8"/>
        <v>45274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25">
      <c r="A43" s="40" t="s">
        <v>10</v>
      </c>
      <c r="B43" s="55">
        <f t="shared" si="6"/>
        <v>45219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5">
        <f t="shared" si="7"/>
        <v>45247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5">
        <f t="shared" si="8"/>
        <v>45275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25">
      <c r="A44" s="40" t="s">
        <v>11</v>
      </c>
      <c r="B44" s="55">
        <f t="shared" si="6"/>
        <v>45220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5">
        <f t="shared" si="7"/>
        <v>45248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5">
        <f t="shared" si="8"/>
        <v>45276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25">
      <c r="A45" s="42" t="s">
        <v>12</v>
      </c>
      <c r="B45" s="55">
        <f t="shared" si="6"/>
        <v>45221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5">
        <f t="shared" si="7"/>
        <v>45249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5">
        <f t="shared" si="8"/>
        <v>45277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">
      <c r="A46" s="90" t="s">
        <v>25</v>
      </c>
      <c r="B46" s="88"/>
      <c r="C46" s="88"/>
      <c r="D46" s="88"/>
      <c r="E46" s="88"/>
      <c r="F46" s="87">
        <f>SUM(C39:G45)</f>
        <v>0</v>
      </c>
      <c r="G46" s="88"/>
      <c r="H46" s="88"/>
      <c r="I46" s="88"/>
      <c r="J46" s="89"/>
      <c r="K46" s="90" t="s">
        <v>25</v>
      </c>
      <c r="L46" s="88"/>
      <c r="M46" s="88"/>
      <c r="N46" s="88"/>
      <c r="O46" s="88"/>
      <c r="P46" s="87">
        <f>SUM(M39:Q45)</f>
        <v>0</v>
      </c>
      <c r="Q46" s="88"/>
      <c r="R46" s="88"/>
      <c r="S46" s="88"/>
      <c r="T46" s="89"/>
      <c r="U46" s="90" t="s">
        <v>25</v>
      </c>
      <c r="V46" s="88"/>
      <c r="W46" s="88"/>
      <c r="X46" s="88"/>
      <c r="Y46" s="88"/>
      <c r="Z46" s="87">
        <f>SUM(W39:AA45)</f>
        <v>0</v>
      </c>
      <c r="AA46" s="88"/>
      <c r="AB46" s="88"/>
      <c r="AC46" s="88"/>
      <c r="AD46" s="89"/>
    </row>
    <row r="47" spans="1:30" ht="18" customHeight="1" x14ac:dyDescent="0.25">
      <c r="A47" s="37" t="s">
        <v>38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47</v>
      </c>
      <c r="L47" s="34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51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25">
      <c r="A48" s="40" t="s">
        <v>6</v>
      </c>
      <c r="B48" s="55">
        <f>B45+1</f>
        <v>45222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5">
        <f>L45+1</f>
        <v>45250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5">
        <f>V45+1</f>
        <v>45278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25">
      <c r="A49" s="40" t="s">
        <v>7</v>
      </c>
      <c r="B49" s="55">
        <f>B48+1</f>
        <v>45223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5">
        <f>L48+1</f>
        <v>45251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5">
        <f>V48+1</f>
        <v>45279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25">
      <c r="A50" s="40" t="s">
        <v>8</v>
      </c>
      <c r="B50" s="55">
        <f t="shared" ref="B50:B54" si="9">B49+1</f>
        <v>45224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5">
        <f t="shared" ref="L50:L54" si="10">L49+1</f>
        <v>45252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5">
        <f t="shared" ref="V50:V54" si="11">V49+1</f>
        <v>45280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25">
      <c r="A51" s="40" t="s">
        <v>9</v>
      </c>
      <c r="B51" s="55">
        <f t="shared" si="9"/>
        <v>45225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5">
        <f t="shared" si="10"/>
        <v>45253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5">
        <f t="shared" si="11"/>
        <v>45281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25">
      <c r="A52" s="40" t="s">
        <v>10</v>
      </c>
      <c r="B52" s="55">
        <f t="shared" si="9"/>
        <v>45226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5">
        <f t="shared" si="10"/>
        <v>45254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5">
        <f t="shared" si="11"/>
        <v>45282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25">
      <c r="A53" s="40" t="s">
        <v>11</v>
      </c>
      <c r="B53" s="55">
        <f t="shared" si="9"/>
        <v>45227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5">
        <f t="shared" si="10"/>
        <v>45255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5">
        <f t="shared" si="11"/>
        <v>45283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25">
      <c r="A54" s="42" t="s">
        <v>12</v>
      </c>
      <c r="B54" s="55">
        <f t="shared" si="9"/>
        <v>45228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5">
        <f t="shared" si="10"/>
        <v>45256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5">
        <f t="shared" si="11"/>
        <v>45284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">
      <c r="A55" s="90" t="s">
        <v>25</v>
      </c>
      <c r="B55" s="88"/>
      <c r="C55" s="88"/>
      <c r="D55" s="88"/>
      <c r="E55" s="88"/>
      <c r="F55" s="87">
        <f>SUM(C48:G54)</f>
        <v>0</v>
      </c>
      <c r="G55" s="88"/>
      <c r="H55" s="88"/>
      <c r="I55" s="88"/>
      <c r="J55" s="89"/>
      <c r="K55" s="90" t="s">
        <v>25</v>
      </c>
      <c r="L55" s="88"/>
      <c r="M55" s="88"/>
      <c r="N55" s="88"/>
      <c r="O55" s="88"/>
      <c r="P55" s="87">
        <f>SUM(M48:Q54)</f>
        <v>0</v>
      </c>
      <c r="Q55" s="88"/>
      <c r="R55" s="88"/>
      <c r="S55" s="88"/>
      <c r="T55" s="89"/>
      <c r="U55" s="90" t="s">
        <v>25</v>
      </c>
      <c r="V55" s="88"/>
      <c r="W55" s="88"/>
      <c r="X55" s="88"/>
      <c r="Y55" s="88"/>
      <c r="Z55" s="87">
        <f>SUM(W48:AA54)</f>
        <v>0</v>
      </c>
      <c r="AA55" s="88"/>
      <c r="AB55" s="88"/>
      <c r="AC55" s="88"/>
      <c r="AD55" s="89"/>
    </row>
    <row r="56" spans="1:30" ht="18" customHeight="1" x14ac:dyDescent="0.25">
      <c r="A56" s="37"/>
      <c r="B56" s="38"/>
      <c r="C56" s="35"/>
      <c r="D56" s="35"/>
      <c r="E56" s="35"/>
      <c r="F56" s="35"/>
      <c r="G56" s="35"/>
      <c r="H56" s="35"/>
      <c r="I56" s="35"/>
      <c r="J56" s="36"/>
      <c r="K56" s="35"/>
      <c r="L56" s="35"/>
      <c r="M56" s="35"/>
      <c r="N56" s="35"/>
      <c r="O56" s="35"/>
      <c r="P56" s="35"/>
      <c r="Q56" s="35"/>
      <c r="R56" s="35"/>
      <c r="S56" s="35"/>
      <c r="T56" s="36"/>
      <c r="U56" s="33" t="str">
        <f>"WEEK "&amp;WEEKNUM(V57,21)</f>
        <v>WEEK 52</v>
      </c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25">
      <c r="A57" s="40"/>
      <c r="B57" s="41"/>
      <c r="C57" s="3"/>
      <c r="D57" s="3"/>
      <c r="E57" s="3"/>
      <c r="F57" s="3"/>
      <c r="G57" s="3"/>
      <c r="H57" s="3"/>
      <c r="I57" s="4"/>
      <c r="J57" s="5"/>
      <c r="K57" s="40"/>
      <c r="L57" s="41"/>
      <c r="M57" s="3"/>
      <c r="N57" s="3"/>
      <c r="O57" s="3"/>
      <c r="P57" s="3"/>
      <c r="Q57" s="3"/>
      <c r="R57" s="3"/>
      <c r="S57" s="4"/>
      <c r="T57" s="5"/>
      <c r="U57" s="40" t="s">
        <v>6</v>
      </c>
      <c r="V57" s="55">
        <f>V54+1</f>
        <v>45285</v>
      </c>
      <c r="W57" s="56"/>
      <c r="X57" s="56"/>
      <c r="Y57" s="56"/>
      <c r="Z57" s="56"/>
      <c r="AA57" s="56"/>
      <c r="AB57" s="56"/>
      <c r="AC57" s="56"/>
      <c r="AD57" s="57"/>
    </row>
    <row r="58" spans="1:30" ht="18" customHeight="1" x14ac:dyDescent="0.25">
      <c r="A58" s="40"/>
      <c r="B58" s="41"/>
      <c r="C58" s="3"/>
      <c r="D58" s="3"/>
      <c r="E58" s="3"/>
      <c r="F58" s="3"/>
      <c r="G58" s="3"/>
      <c r="H58" s="3"/>
      <c r="I58" s="4"/>
      <c r="J58" s="5"/>
      <c r="K58" s="40"/>
      <c r="L58" s="41"/>
      <c r="M58" s="3"/>
      <c r="N58" s="3"/>
      <c r="O58" s="3"/>
      <c r="P58" s="3"/>
      <c r="Q58" s="3"/>
      <c r="R58" s="3"/>
      <c r="S58" s="4"/>
      <c r="T58" s="5"/>
      <c r="U58" s="40" t="s">
        <v>7</v>
      </c>
      <c r="V58" s="55">
        <f>V57+1</f>
        <v>45286</v>
      </c>
      <c r="W58" s="56"/>
      <c r="X58" s="56"/>
      <c r="Y58" s="56"/>
      <c r="Z58" s="56"/>
      <c r="AA58" s="56"/>
      <c r="AB58" s="56"/>
      <c r="AC58" s="56"/>
      <c r="AD58" s="57"/>
    </row>
    <row r="59" spans="1:30" ht="18" customHeight="1" x14ac:dyDescent="0.25">
      <c r="A59" s="40"/>
      <c r="B59" s="41"/>
      <c r="C59" s="3"/>
      <c r="D59" s="3"/>
      <c r="E59" s="3"/>
      <c r="F59" s="3"/>
      <c r="G59" s="3"/>
      <c r="H59" s="3"/>
      <c r="I59" s="4"/>
      <c r="J59" s="5"/>
      <c r="K59" s="40"/>
      <c r="L59" s="41"/>
      <c r="M59" s="3"/>
      <c r="N59" s="3"/>
      <c r="O59" s="3"/>
      <c r="P59" s="3"/>
      <c r="Q59" s="3"/>
      <c r="R59" s="3"/>
      <c r="S59" s="4"/>
      <c r="T59" s="5"/>
      <c r="U59" s="40" t="s">
        <v>8</v>
      </c>
      <c r="V59" s="55">
        <f t="shared" ref="V59:V63" si="12">V58+1</f>
        <v>45287</v>
      </c>
      <c r="W59" s="6"/>
      <c r="X59" s="6"/>
      <c r="Y59" s="6"/>
      <c r="Z59" s="6"/>
      <c r="AA59" s="6"/>
      <c r="AB59" s="6"/>
      <c r="AC59" s="6"/>
      <c r="AD59" s="7"/>
    </row>
    <row r="60" spans="1:30" ht="18" customHeight="1" x14ac:dyDescent="0.25">
      <c r="A60" s="40"/>
      <c r="B60" s="41"/>
      <c r="C60" s="3"/>
      <c r="D60" s="3"/>
      <c r="E60" s="3"/>
      <c r="F60" s="3"/>
      <c r="G60" s="3"/>
      <c r="H60" s="3"/>
      <c r="I60" s="4"/>
      <c r="J60" s="5"/>
      <c r="K60" s="40"/>
      <c r="L60" s="41"/>
      <c r="M60" s="3"/>
      <c r="N60" s="3"/>
      <c r="O60" s="3"/>
      <c r="P60" s="3"/>
      <c r="Q60" s="3"/>
      <c r="R60" s="3"/>
      <c r="S60" s="4"/>
      <c r="T60" s="5"/>
      <c r="U60" s="40" t="s">
        <v>9</v>
      </c>
      <c r="V60" s="55">
        <f t="shared" si="12"/>
        <v>45288</v>
      </c>
      <c r="W60" s="6"/>
      <c r="X60" s="6"/>
      <c r="Y60" s="6"/>
      <c r="Z60" s="6"/>
      <c r="AA60" s="6"/>
      <c r="AB60" s="6"/>
      <c r="AC60" s="6"/>
      <c r="AD60" s="7"/>
    </row>
    <row r="61" spans="1:30" ht="18" customHeight="1" x14ac:dyDescent="0.25">
      <c r="A61" s="40"/>
      <c r="B61" s="41"/>
      <c r="C61" s="3"/>
      <c r="D61" s="3"/>
      <c r="E61" s="3"/>
      <c r="F61" s="3"/>
      <c r="G61" s="3"/>
      <c r="H61" s="3"/>
      <c r="I61" s="4"/>
      <c r="J61" s="5"/>
      <c r="K61" s="40"/>
      <c r="L61" s="41"/>
      <c r="M61" s="3"/>
      <c r="N61" s="3"/>
      <c r="O61" s="3"/>
      <c r="P61" s="3"/>
      <c r="Q61" s="3"/>
      <c r="R61" s="3"/>
      <c r="S61" s="4"/>
      <c r="T61" s="5"/>
      <c r="U61" s="40" t="s">
        <v>10</v>
      </c>
      <c r="V61" s="55">
        <f t="shared" si="12"/>
        <v>45289</v>
      </c>
      <c r="W61" s="6"/>
      <c r="X61" s="6"/>
      <c r="Y61" s="6"/>
      <c r="Z61" s="6"/>
      <c r="AA61" s="6"/>
      <c r="AB61" s="6"/>
      <c r="AC61" s="6"/>
      <c r="AD61" s="7"/>
    </row>
    <row r="62" spans="1:30" ht="18" customHeight="1" x14ac:dyDescent="0.25">
      <c r="A62" s="40"/>
      <c r="B62" s="41"/>
      <c r="C62" s="3"/>
      <c r="D62" s="3"/>
      <c r="E62" s="3"/>
      <c r="F62" s="3"/>
      <c r="G62" s="3"/>
      <c r="H62" s="3"/>
      <c r="I62" s="4"/>
      <c r="J62" s="5"/>
      <c r="K62" s="40"/>
      <c r="L62" s="41"/>
      <c r="M62" s="3"/>
      <c r="N62" s="3"/>
      <c r="O62" s="3"/>
      <c r="P62" s="3"/>
      <c r="Q62" s="3"/>
      <c r="R62" s="3"/>
      <c r="S62" s="4"/>
      <c r="T62" s="5"/>
      <c r="U62" s="40" t="s">
        <v>11</v>
      </c>
      <c r="V62" s="55">
        <f t="shared" si="12"/>
        <v>45290</v>
      </c>
      <c r="W62" s="6"/>
      <c r="X62" s="6"/>
      <c r="Y62" s="6"/>
      <c r="Z62" s="6"/>
      <c r="AA62" s="6"/>
      <c r="AB62" s="6"/>
      <c r="AC62" s="6"/>
      <c r="AD62" s="7"/>
    </row>
    <row r="63" spans="1:30" ht="18" customHeight="1" x14ac:dyDescent="0.25">
      <c r="A63" s="42"/>
      <c r="B63" s="41"/>
      <c r="C63" s="3"/>
      <c r="D63" s="3"/>
      <c r="E63" s="3"/>
      <c r="F63" s="3"/>
      <c r="G63" s="3"/>
      <c r="H63" s="3"/>
      <c r="I63" s="4"/>
      <c r="J63" s="5"/>
      <c r="K63" s="40"/>
      <c r="L63" s="41"/>
      <c r="M63" s="3"/>
      <c r="N63" s="3"/>
      <c r="O63" s="3"/>
      <c r="P63" s="3"/>
      <c r="Q63" s="3"/>
      <c r="R63" s="3"/>
      <c r="S63" s="4"/>
      <c r="T63" s="5"/>
      <c r="U63" s="40" t="s">
        <v>12</v>
      </c>
      <c r="V63" s="55">
        <f t="shared" si="12"/>
        <v>45291</v>
      </c>
      <c r="W63" s="6"/>
      <c r="X63" s="6"/>
      <c r="Y63" s="6"/>
      <c r="Z63" s="6"/>
      <c r="AA63" s="6"/>
      <c r="AB63" s="6"/>
      <c r="AC63" s="6"/>
      <c r="AD63" s="7"/>
    </row>
    <row r="64" spans="1:30" ht="18" customHeight="1" thickBot="1" x14ac:dyDescent="0.3">
      <c r="A64" s="90" t="s">
        <v>25</v>
      </c>
      <c r="B64" s="88"/>
      <c r="C64" s="88"/>
      <c r="D64" s="88"/>
      <c r="E64" s="88"/>
      <c r="F64" s="87">
        <f>SUM(C57:G63)</f>
        <v>0</v>
      </c>
      <c r="G64" s="88"/>
      <c r="H64" s="88"/>
      <c r="I64" s="88"/>
      <c r="J64" s="89"/>
      <c r="K64" s="90" t="s">
        <v>25</v>
      </c>
      <c r="L64" s="88"/>
      <c r="M64" s="88"/>
      <c r="N64" s="88"/>
      <c r="O64" s="88"/>
      <c r="P64" s="87">
        <f>SUM(M57:Q63)</f>
        <v>0</v>
      </c>
      <c r="Q64" s="88"/>
      <c r="R64" s="88"/>
      <c r="S64" s="88"/>
      <c r="T64" s="89"/>
      <c r="U64" s="90" t="s">
        <v>25</v>
      </c>
      <c r="V64" s="88"/>
      <c r="W64" s="88"/>
      <c r="X64" s="88"/>
      <c r="Y64" s="88"/>
      <c r="Z64" s="87">
        <f>SUM(W57:AA63)</f>
        <v>0</v>
      </c>
      <c r="AA64" s="88"/>
      <c r="AB64" s="88"/>
      <c r="AC64" s="88"/>
      <c r="AD64" s="89"/>
    </row>
    <row r="67" spans="5:5" x14ac:dyDescent="0.25">
      <c r="E67" t="s">
        <v>26</v>
      </c>
    </row>
  </sheetData>
  <sheetProtection algorithmName="SHA-512" hashValue="hBys7AUpiuEsucv5WIqpmx33ja440D7rsLxwqB2LQDtmwuDplefj8fEHtjwgHgXRl7haND8CKPJhSjfILnIVHA==" saltValue="1T1FmX1k2q6a2c63pcd8rw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5:H5"/>
    <mergeCell ref="E4:H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39"/>
  <sheetViews>
    <sheetView workbookViewId="0">
      <selection activeCell="B20" sqref="B20"/>
    </sheetView>
  </sheetViews>
  <sheetFormatPr defaultRowHeight="15" x14ac:dyDescent="0.25"/>
  <cols>
    <col min="2" max="2" width="27.7109375" customWidth="1"/>
  </cols>
  <sheetData>
    <row r="1" spans="1:4" x14ac:dyDescent="0.25">
      <c r="A1" s="105" t="s">
        <v>48</v>
      </c>
      <c r="B1" s="105"/>
      <c r="C1" s="105"/>
      <c r="D1" s="105"/>
    </row>
    <row r="2" spans="1:4" x14ac:dyDescent="0.25">
      <c r="A2" s="105" t="s">
        <v>49</v>
      </c>
      <c r="B2" s="105"/>
      <c r="C2" s="105"/>
      <c r="D2" s="105"/>
    </row>
    <row r="3" spans="1:4" x14ac:dyDescent="0.25">
      <c r="A3" s="105" t="s">
        <v>50</v>
      </c>
      <c r="B3" s="105"/>
      <c r="C3" s="105"/>
      <c r="D3" s="105"/>
    </row>
    <row r="4" spans="1:4" x14ac:dyDescent="0.25">
      <c r="A4" s="105" t="s">
        <v>51</v>
      </c>
      <c r="B4" s="105"/>
      <c r="C4" s="105"/>
      <c r="D4" s="105"/>
    </row>
    <row r="6" spans="1:4" x14ac:dyDescent="0.25">
      <c r="A6" s="2" t="s">
        <v>39</v>
      </c>
    </row>
    <row r="7" spans="1:4" x14ac:dyDescent="0.25">
      <c r="A7" t="s">
        <v>61</v>
      </c>
    </row>
    <row r="9" spans="1:4" x14ac:dyDescent="0.25">
      <c r="A9" s="2" t="s">
        <v>62</v>
      </c>
    </row>
    <row r="10" spans="1:4" x14ac:dyDescent="0.25">
      <c r="A10" t="s">
        <v>60</v>
      </c>
      <c r="C10" t="s">
        <v>63</v>
      </c>
    </row>
    <row r="11" spans="1:4" x14ac:dyDescent="0.25">
      <c r="A11" t="s">
        <v>57</v>
      </c>
      <c r="C11" t="s">
        <v>81</v>
      </c>
    </row>
    <row r="12" spans="1:4" x14ac:dyDescent="0.25">
      <c r="A12" t="s">
        <v>27</v>
      </c>
      <c r="C12" t="s">
        <v>82</v>
      </c>
    </row>
    <row r="14" spans="1:4" x14ac:dyDescent="0.25">
      <c r="A14" t="s">
        <v>0</v>
      </c>
      <c r="C14" t="s">
        <v>64</v>
      </c>
    </row>
    <row r="15" spans="1:4" x14ac:dyDescent="0.25">
      <c r="C15" t="s">
        <v>65</v>
      </c>
    </row>
    <row r="16" spans="1:4" x14ac:dyDescent="0.25">
      <c r="C16" t="s">
        <v>66</v>
      </c>
    </row>
    <row r="17" spans="1:3" x14ac:dyDescent="0.25">
      <c r="A17" s="2" t="s">
        <v>46</v>
      </c>
    </row>
    <row r="18" spans="1:3" x14ac:dyDescent="0.25">
      <c r="A18" t="s">
        <v>67</v>
      </c>
      <c r="C18" t="s">
        <v>68</v>
      </c>
    </row>
    <row r="19" spans="1:3" x14ac:dyDescent="0.25">
      <c r="C19" t="s">
        <v>69</v>
      </c>
    </row>
    <row r="21" spans="1:3" x14ac:dyDescent="0.25">
      <c r="A21" s="2" t="s">
        <v>70</v>
      </c>
    </row>
    <row r="22" spans="1:3" x14ac:dyDescent="0.25">
      <c r="A22" t="s">
        <v>71</v>
      </c>
    </row>
    <row r="23" spans="1:3" x14ac:dyDescent="0.25">
      <c r="A23" t="s">
        <v>72</v>
      </c>
    </row>
    <row r="24" spans="1:3" x14ac:dyDescent="0.25">
      <c r="A24" t="s">
        <v>73</v>
      </c>
      <c r="C24" t="s">
        <v>74</v>
      </c>
    </row>
    <row r="25" spans="1:3" x14ac:dyDescent="0.25">
      <c r="A25" t="s">
        <v>75</v>
      </c>
      <c r="C25" t="s">
        <v>83</v>
      </c>
    </row>
    <row r="26" spans="1:3" x14ac:dyDescent="0.25">
      <c r="A26" t="s">
        <v>91</v>
      </c>
      <c r="C26" t="s">
        <v>76</v>
      </c>
    </row>
    <row r="27" spans="1:3" x14ac:dyDescent="0.25">
      <c r="A27" t="s">
        <v>77</v>
      </c>
      <c r="C27" t="s">
        <v>78</v>
      </c>
    </row>
    <row r="29" spans="1:3" x14ac:dyDescent="0.25">
      <c r="A29" t="s">
        <v>92</v>
      </c>
      <c r="C29" t="s">
        <v>94</v>
      </c>
    </row>
    <row r="30" spans="1:3" x14ac:dyDescent="0.25">
      <c r="A30" t="s">
        <v>93</v>
      </c>
      <c r="C30" t="s">
        <v>95</v>
      </c>
    </row>
    <row r="32" spans="1:3" x14ac:dyDescent="0.25">
      <c r="A32" s="2" t="s">
        <v>40</v>
      </c>
    </row>
    <row r="33" spans="1:1" x14ac:dyDescent="0.25">
      <c r="A33" t="s">
        <v>47</v>
      </c>
    </row>
    <row r="34" spans="1:1" x14ac:dyDescent="0.25">
      <c r="A34" t="s">
        <v>79</v>
      </c>
    </row>
    <row r="35" spans="1:1" x14ac:dyDescent="0.25">
      <c r="A35" t="s">
        <v>43</v>
      </c>
    </row>
    <row r="36" spans="1:1" x14ac:dyDescent="0.25">
      <c r="A36" t="s">
        <v>41</v>
      </c>
    </row>
    <row r="37" spans="1:1" x14ac:dyDescent="0.25">
      <c r="A37" t="s">
        <v>80</v>
      </c>
    </row>
    <row r="38" spans="1:1" x14ac:dyDescent="0.25">
      <c r="A38" t="s">
        <v>44</v>
      </c>
    </row>
    <row r="39" spans="1:1" x14ac:dyDescent="0.25">
      <c r="A39" t="s">
        <v>42</v>
      </c>
    </row>
  </sheetData>
  <sheetProtection algorithmName="SHA-512" hashValue="FZQdxp3icUJjLaEvOpqThgUpUHDfs44TzmTyAbRGKwThrIrJnS55cmdbG08W3EZ4oqHvHbORRbvwaU+beu+EkQ==" saltValue="dX0o+HYfUllMNn0sjikdkA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AB2A0-4D9C-4AD6-8D33-AACFA5DF6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5B6F9F-7B8A-4EC5-9D83-FABF00DF71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3E0145E-3510-4DD6-AD1D-78F811207613}">
  <ds:schemaRefs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ec5e69af-7392-4b9b-be92-39e8e642d42a"/>
  </ds:schemaRefs>
</ds:datastoreItem>
</file>

<file path=customXml/itemProps4.xml><?xml version="1.0" encoding="utf-8"?>
<ds:datastoreItem xmlns:ds="http://schemas.openxmlformats.org/officeDocument/2006/customXml" ds:itemID="{FBC0A427-EE16-4CF8-917C-DA3B14C25A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Starreveld</dc:creator>
  <cp:lastModifiedBy>Mariët Apperloo</cp:lastModifiedBy>
  <cp:lastPrinted>2014-12-11T07:56:18Z</cp:lastPrinted>
  <dcterms:created xsi:type="dcterms:W3CDTF">2009-11-30T08:03:13Z</dcterms:created>
  <dcterms:modified xsi:type="dcterms:W3CDTF">2022-12-16T13:58:38Z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725800.000000000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